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0\data\302 認定研修部\01 認定研修部\★装削蹄協会\05.全国大会・地区大会\令和8年度\"/>
    </mc:Choice>
  </mc:AlternateContent>
  <xr:revisionPtr revIDLastSave="0" documentId="13_ncr:1_{7D97FA28-C18C-46D8-A3D4-FC5F5D33EC5F}" xr6:coauthVersionLast="47" xr6:coauthVersionMax="47" xr10:uidLastSave="{00000000-0000-0000-0000-000000000000}"/>
  <bookViews>
    <workbookView xWindow="-120" yWindow="-120" windowWidth="29040" windowHeight="15720" tabRatio="587" xr2:uid="{98EC7660-0AA2-4F90-96D2-998DDB0D1BD1}"/>
  </bookViews>
  <sheets>
    <sheet name="名簿" sheetId="9" r:id="rId1"/>
    <sheet name="削蹄競技_基" sheetId="1" r:id="rId2"/>
    <sheet name="削蹄競技_審査用紙（手記入用）" sheetId="4" r:id="rId3"/>
    <sheet name="入力用_削蹄競技 ①_●●審査委員" sheetId="11" r:id="rId4"/>
    <sheet name="入力用削蹄競技 ②_●●審査委員" sheetId="7" r:id="rId5"/>
    <sheet name="削蹄競技 平均（自動計算）" sheetId="8" r:id="rId6"/>
    <sheet name="成績表（削蹄判断まで）" sheetId="2" r:id="rId7"/>
    <sheet name="成績表（正式版）" sheetId="10" r:id="rId8"/>
  </sheets>
  <definedNames>
    <definedName name="_xlnm._FilterDatabase" localSheetId="6" hidden="1">'成績表（削蹄判断まで）'!$A$5:$O$27</definedName>
    <definedName name="_xlnm.Print_Area" localSheetId="1">削蹄競技_基!$A$1:$Y$30</definedName>
    <definedName name="_xlnm.Print_Area" localSheetId="2">'削蹄競技_審査用紙（手記入用）'!$A$1:$U$31</definedName>
    <definedName name="_xlnm.Print_Area" localSheetId="6">'成績表（削蹄判断まで）'!$A$1:$L$25</definedName>
    <definedName name="_xlnm.Print_Area" localSheetId="7">'成績表（正式版）'!$A$1:$K$25</definedName>
    <definedName name="_xlnm.Print_Area" localSheetId="3">'入力用_削蹄競技 ①_●●審査委員'!$A$1:$X$31</definedName>
    <definedName name="_xlnm.Print_Area" localSheetId="4">'入力用削蹄競技 ②_●●審査委員'!$A$1:$X$31</definedName>
  </definedNames>
  <calcPr calcId="191029"/>
</workbook>
</file>

<file path=xl/calcChain.xml><?xml version="1.0" encoding="utf-8"?>
<calcChain xmlns="http://schemas.openxmlformats.org/spreadsheetml/2006/main">
  <c r="B30" i="1" l="1"/>
  <c r="L25" i="2" s="1"/>
  <c r="K25" i="10" s="1"/>
  <c r="B29" i="1"/>
  <c r="L24" i="2" s="1"/>
  <c r="K24" i="10" s="1"/>
  <c r="A30" i="1"/>
  <c r="N25" i="2" s="1"/>
  <c r="A29" i="1"/>
  <c r="N24" i="2" s="1"/>
  <c r="M13" i="2"/>
  <c r="M20" i="2"/>
  <c r="M21" i="2"/>
  <c r="A26" i="11"/>
  <c r="X26" i="11" s="1"/>
  <c r="T26" i="11"/>
  <c r="V26" i="11" s="1"/>
  <c r="A27" i="11"/>
  <c r="X27" i="11" s="1"/>
  <c r="T27" i="11"/>
  <c r="V27" i="11" s="1"/>
  <c r="A28" i="11"/>
  <c r="X28" i="11" s="1"/>
  <c r="T28" i="11"/>
  <c r="V28" i="11" s="1"/>
  <c r="A29" i="11"/>
  <c r="T29" i="11"/>
  <c r="V29" i="11" s="1"/>
  <c r="X29" i="11"/>
  <c r="A30" i="11"/>
  <c r="X30" i="11" s="1"/>
  <c r="T30" i="11"/>
  <c r="V30" i="11" s="1"/>
  <c r="A31" i="11"/>
  <c r="X31" i="11" s="1"/>
  <c r="T31" i="11"/>
  <c r="V31" i="11" s="1"/>
  <c r="J3" i="2"/>
  <c r="I3" i="10" s="1"/>
  <c r="J2" i="2"/>
  <c r="I2" i="10" s="1"/>
  <c r="A1" i="2"/>
  <c r="A1" i="10" s="1"/>
  <c r="D17" i="2"/>
  <c r="D18" i="2"/>
  <c r="D18" i="10" s="1"/>
  <c r="D19" i="2"/>
  <c r="D20" i="2"/>
  <c r="D20" i="10" s="1"/>
  <c r="D21" i="2"/>
  <c r="D22" i="2"/>
  <c r="D23" i="2"/>
  <c r="D23" i="10" s="1"/>
  <c r="D16" i="2"/>
  <c r="D16" i="10" s="1"/>
  <c r="D8" i="2"/>
  <c r="D9" i="2"/>
  <c r="D6" i="2"/>
  <c r="D7" i="2"/>
  <c r="D11" i="2"/>
  <c r="D11" i="10" s="1"/>
  <c r="D12" i="2"/>
  <c r="D12" i="10" s="1"/>
  <c r="D13" i="2"/>
  <c r="D14" i="2"/>
  <c r="D14" i="10" s="1"/>
  <c r="D15" i="2"/>
  <c r="D15" i="10" s="1"/>
  <c r="D10" i="2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8" i="8"/>
  <c r="D7" i="8"/>
  <c r="P6" i="8"/>
  <c r="L6" i="8"/>
  <c r="R5" i="8"/>
  <c r="R4" i="8"/>
  <c r="B4" i="8"/>
  <c r="L5" i="11"/>
  <c r="D5" i="8"/>
  <c r="R7" i="8"/>
  <c r="U12" i="8"/>
  <c r="G7" i="2" s="1"/>
  <c r="U13" i="8"/>
  <c r="G8" i="2" s="1"/>
  <c r="U14" i="8"/>
  <c r="G9" i="2" s="1"/>
  <c r="U15" i="8"/>
  <c r="G10" i="2" s="1"/>
  <c r="U16" i="8"/>
  <c r="G11" i="2" s="1"/>
  <c r="G11" i="10" s="1"/>
  <c r="U17" i="8"/>
  <c r="G12" i="2" s="1"/>
  <c r="G12" i="10" s="1"/>
  <c r="U18" i="8"/>
  <c r="G13" i="2" s="1"/>
  <c r="G13" i="10" s="1"/>
  <c r="U19" i="8"/>
  <c r="G14" i="2" s="1"/>
  <c r="G14" i="10" s="1"/>
  <c r="U20" i="8"/>
  <c r="G15" i="2" s="1"/>
  <c r="G15" i="10" s="1"/>
  <c r="U21" i="8"/>
  <c r="G16" i="2" s="1"/>
  <c r="G16" i="10" s="1"/>
  <c r="U22" i="8"/>
  <c r="G17" i="2" s="1"/>
  <c r="G17" i="10" s="1"/>
  <c r="U23" i="8"/>
  <c r="G18" i="2" s="1"/>
  <c r="G18" i="10" s="1"/>
  <c r="U24" i="8"/>
  <c r="G19" i="2" s="1"/>
  <c r="G19" i="10" s="1"/>
  <c r="U25" i="8"/>
  <c r="G20" i="2" s="1"/>
  <c r="G20" i="10" s="1"/>
  <c r="U26" i="8"/>
  <c r="G21" i="2" s="1"/>
  <c r="G21" i="10" s="1"/>
  <c r="U27" i="8"/>
  <c r="G22" i="2" s="1"/>
  <c r="G22" i="10" s="1"/>
  <c r="U28" i="8"/>
  <c r="G23" i="2" s="1"/>
  <c r="G23" i="10" s="1"/>
  <c r="U29" i="8"/>
  <c r="G24" i="2" s="1"/>
  <c r="G24" i="10" s="1"/>
  <c r="U30" i="8"/>
  <c r="G25" i="2" s="1"/>
  <c r="G25" i="10" s="1"/>
  <c r="U11" i="8"/>
  <c r="G6" i="2" s="1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B12" i="8"/>
  <c r="B13" i="8"/>
  <c r="B14" i="8"/>
  <c r="B15" i="8"/>
  <c r="B16" i="8"/>
  <c r="T16" i="8" s="1"/>
  <c r="V16" i="8" s="1"/>
  <c r="H11" i="2" s="1"/>
  <c r="I11" i="2" s="1"/>
  <c r="B17" i="8"/>
  <c r="T17" i="8" s="1"/>
  <c r="B18" i="8"/>
  <c r="T18" i="8" s="1"/>
  <c r="B19" i="8"/>
  <c r="T19" i="8" s="1"/>
  <c r="B20" i="8"/>
  <c r="T20" i="8" s="1"/>
  <c r="B21" i="8"/>
  <c r="T21" i="8" s="1"/>
  <c r="B22" i="8"/>
  <c r="T22" i="8" s="1"/>
  <c r="B23" i="8"/>
  <c r="T23" i="8" s="1"/>
  <c r="B24" i="8"/>
  <c r="T24" i="8" s="1"/>
  <c r="B25" i="8"/>
  <c r="T25" i="8" s="1"/>
  <c r="B26" i="8"/>
  <c r="T26" i="8" s="1"/>
  <c r="B27" i="8"/>
  <c r="T27" i="8" s="1"/>
  <c r="B28" i="8"/>
  <c r="T28" i="8" s="1"/>
  <c r="B29" i="8"/>
  <c r="T29" i="8" s="1"/>
  <c r="B30" i="8"/>
  <c r="T30" i="8" s="1"/>
  <c r="B11" i="8"/>
  <c r="B24" i="10"/>
  <c r="C24" i="10"/>
  <c r="I24" i="10"/>
  <c r="B25" i="10"/>
  <c r="C25" i="10"/>
  <c r="I25" i="10"/>
  <c r="A24" i="2"/>
  <c r="A24" i="10" s="1"/>
  <c r="D24" i="2"/>
  <c r="A25" i="2"/>
  <c r="A25" i="10" s="1"/>
  <c r="D25" i="2"/>
  <c r="D25" i="10" s="1"/>
  <c r="A29" i="8"/>
  <c r="A30" i="8"/>
  <c r="A29" i="7"/>
  <c r="X29" i="7" s="1"/>
  <c r="T29" i="7"/>
  <c r="V29" i="7" s="1"/>
  <c r="A30" i="7"/>
  <c r="X30" i="7" s="1"/>
  <c r="T30" i="7"/>
  <c r="V30" i="7" s="1"/>
  <c r="A31" i="7"/>
  <c r="X31" i="7" s="1"/>
  <c r="T31" i="7"/>
  <c r="V31" i="7" s="1"/>
  <c r="V29" i="1"/>
  <c r="X29" i="1" s="1"/>
  <c r="V30" i="1"/>
  <c r="X30" i="1" s="1"/>
  <c r="B28" i="1"/>
  <c r="L23" i="2" s="1"/>
  <c r="K23" i="10" s="1"/>
  <c r="A28" i="1"/>
  <c r="N23" i="2" s="1"/>
  <c r="B27" i="1"/>
  <c r="L22" i="2" s="1"/>
  <c r="K22" i="10" s="1"/>
  <c r="A27" i="1"/>
  <c r="N22" i="2" s="1"/>
  <c r="B26" i="1"/>
  <c r="L21" i="2" s="1"/>
  <c r="K21" i="10" s="1"/>
  <c r="A26" i="1"/>
  <c r="N21" i="2" s="1"/>
  <c r="B25" i="1"/>
  <c r="L20" i="2" s="1"/>
  <c r="K20" i="10" s="1"/>
  <c r="A25" i="1"/>
  <c r="N20" i="2" s="1"/>
  <c r="B24" i="1"/>
  <c r="L19" i="2" s="1"/>
  <c r="K19" i="10" s="1"/>
  <c r="A24" i="1"/>
  <c r="N19" i="2" s="1"/>
  <c r="B23" i="1"/>
  <c r="L18" i="2" s="1"/>
  <c r="K18" i="10" s="1"/>
  <c r="A23" i="1"/>
  <c r="K18" i="2" s="1"/>
  <c r="J18" i="10" s="1"/>
  <c r="B22" i="1"/>
  <c r="L17" i="2" s="1"/>
  <c r="K17" i="10" s="1"/>
  <c r="A22" i="1"/>
  <c r="N17" i="2" s="1"/>
  <c r="B21" i="1"/>
  <c r="L16" i="2" s="1"/>
  <c r="K16" i="10" s="1"/>
  <c r="A21" i="1"/>
  <c r="N16" i="2" s="1"/>
  <c r="B20" i="1"/>
  <c r="L15" i="2" s="1"/>
  <c r="K15" i="10" s="1"/>
  <c r="A20" i="1"/>
  <c r="N15" i="2" s="1"/>
  <c r="B19" i="1"/>
  <c r="L14" i="2" s="1"/>
  <c r="K14" i="10" s="1"/>
  <c r="A19" i="1"/>
  <c r="K14" i="2" s="1"/>
  <c r="J14" i="10" s="1"/>
  <c r="B18" i="1"/>
  <c r="L13" i="2" s="1"/>
  <c r="K13" i="10" s="1"/>
  <c r="A18" i="1"/>
  <c r="N13" i="2" s="1"/>
  <c r="B17" i="1"/>
  <c r="L12" i="2" s="1"/>
  <c r="K12" i="10" s="1"/>
  <c r="A17" i="1"/>
  <c r="K12" i="2" s="1"/>
  <c r="J12" i="10" s="1"/>
  <c r="B16" i="1"/>
  <c r="L11" i="2" s="1"/>
  <c r="K11" i="10" s="1"/>
  <c r="A16" i="1"/>
  <c r="N11" i="2" s="1"/>
  <c r="B15" i="1"/>
  <c r="L10" i="2" s="1"/>
  <c r="A15" i="1"/>
  <c r="K10" i="2" s="1"/>
  <c r="B14" i="1"/>
  <c r="L9" i="2" s="1"/>
  <c r="A14" i="1"/>
  <c r="N9" i="2" s="1"/>
  <c r="B13" i="1"/>
  <c r="L8" i="2" s="1"/>
  <c r="A13" i="1"/>
  <c r="K8" i="2" s="1"/>
  <c r="B12" i="1"/>
  <c r="L7" i="2" s="1"/>
  <c r="A12" i="1"/>
  <c r="N7" i="2" s="1"/>
  <c r="A11" i="1"/>
  <c r="N6" i="2" s="1"/>
  <c r="B11" i="1"/>
  <c r="L6" i="2" s="1"/>
  <c r="P7" i="8"/>
  <c r="N7" i="8"/>
  <c r="L7" i="8"/>
  <c r="F7" i="8"/>
  <c r="B7" i="8"/>
  <c r="R6" i="8"/>
  <c r="N6" i="8"/>
  <c r="J6" i="8"/>
  <c r="H6" i="8"/>
  <c r="F6" i="8"/>
  <c r="D6" i="8"/>
  <c r="B6" i="8"/>
  <c r="P5" i="8"/>
  <c r="N5" i="8"/>
  <c r="L5" i="8"/>
  <c r="J5" i="8"/>
  <c r="H5" i="8"/>
  <c r="F5" i="8"/>
  <c r="B5" i="8"/>
  <c r="P4" i="8"/>
  <c r="N4" i="8"/>
  <c r="J4" i="8"/>
  <c r="H4" i="8"/>
  <c r="F4" i="8"/>
  <c r="D4" i="8"/>
  <c r="P8" i="7"/>
  <c r="N8" i="7"/>
  <c r="L8" i="7"/>
  <c r="F8" i="7"/>
  <c r="B8" i="7"/>
  <c r="R7" i="7"/>
  <c r="N7" i="7"/>
  <c r="J7" i="7"/>
  <c r="H7" i="7"/>
  <c r="F7" i="7"/>
  <c r="D7" i="7"/>
  <c r="B7" i="7"/>
  <c r="P6" i="7"/>
  <c r="N6" i="7"/>
  <c r="L6" i="7"/>
  <c r="J6" i="7"/>
  <c r="H6" i="7"/>
  <c r="F6" i="7"/>
  <c r="B6" i="7"/>
  <c r="P5" i="7"/>
  <c r="N5" i="7"/>
  <c r="J5" i="7"/>
  <c r="H5" i="7"/>
  <c r="F5" i="7"/>
  <c r="D5" i="7"/>
  <c r="P8" i="11"/>
  <c r="N8" i="11"/>
  <c r="L8" i="11"/>
  <c r="F8" i="11"/>
  <c r="B8" i="11"/>
  <c r="R7" i="11"/>
  <c r="N7" i="11"/>
  <c r="J7" i="11"/>
  <c r="H7" i="11"/>
  <c r="F7" i="11"/>
  <c r="D7" i="11"/>
  <c r="B7" i="11"/>
  <c r="P6" i="11"/>
  <c r="N6" i="11"/>
  <c r="L6" i="11"/>
  <c r="J6" i="11"/>
  <c r="H6" i="11"/>
  <c r="F6" i="11"/>
  <c r="B6" i="11"/>
  <c r="P5" i="11"/>
  <c r="N5" i="11"/>
  <c r="J5" i="11"/>
  <c r="H5" i="11"/>
  <c r="F5" i="11"/>
  <c r="D5" i="11"/>
  <c r="T25" i="11"/>
  <c r="V25" i="11" s="1"/>
  <c r="A25" i="11"/>
  <c r="X25" i="11" s="1"/>
  <c r="T24" i="11"/>
  <c r="V24" i="11" s="1"/>
  <c r="A24" i="11"/>
  <c r="X24" i="11" s="1"/>
  <c r="T23" i="11"/>
  <c r="V23" i="11" s="1"/>
  <c r="A23" i="11"/>
  <c r="X23" i="11" s="1"/>
  <c r="T22" i="11"/>
  <c r="V22" i="11" s="1"/>
  <c r="A22" i="11"/>
  <c r="X22" i="11" s="1"/>
  <c r="T21" i="11"/>
  <c r="V21" i="11" s="1"/>
  <c r="A21" i="11"/>
  <c r="X21" i="11" s="1"/>
  <c r="T20" i="11"/>
  <c r="V20" i="11" s="1"/>
  <c r="A20" i="11"/>
  <c r="X20" i="11" s="1"/>
  <c r="T19" i="11"/>
  <c r="V19" i="11" s="1"/>
  <c r="A19" i="11"/>
  <c r="X19" i="11" s="1"/>
  <c r="T18" i="11"/>
  <c r="V18" i="11" s="1"/>
  <c r="A18" i="11"/>
  <c r="X18" i="11" s="1"/>
  <c r="T17" i="11"/>
  <c r="V17" i="11" s="1"/>
  <c r="A17" i="11"/>
  <c r="X17" i="11" s="1"/>
  <c r="T16" i="11"/>
  <c r="V16" i="11" s="1"/>
  <c r="A16" i="11"/>
  <c r="X16" i="11" s="1"/>
  <c r="T15" i="11"/>
  <c r="V15" i="11" s="1"/>
  <c r="A15" i="11"/>
  <c r="X15" i="11" s="1"/>
  <c r="T14" i="11"/>
  <c r="V14" i="11" s="1"/>
  <c r="A14" i="11"/>
  <c r="X14" i="11" s="1"/>
  <c r="T13" i="11"/>
  <c r="V13" i="11" s="1"/>
  <c r="A13" i="11"/>
  <c r="X13" i="11" s="1"/>
  <c r="T12" i="11"/>
  <c r="V12" i="11" s="1"/>
  <c r="A12" i="11"/>
  <c r="X12" i="11" s="1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V28" i="1"/>
  <c r="X28" i="1" s="1"/>
  <c r="V27" i="1"/>
  <c r="X27" i="1" s="1"/>
  <c r="V26" i="1"/>
  <c r="X26" i="1" s="1"/>
  <c r="V25" i="1"/>
  <c r="X25" i="1" s="1"/>
  <c r="V24" i="1"/>
  <c r="X24" i="1"/>
  <c r="V23" i="1"/>
  <c r="X23" i="1" s="1"/>
  <c r="V22" i="1"/>
  <c r="X22" i="1" s="1"/>
  <c r="V21" i="1"/>
  <c r="X21" i="1" s="1"/>
  <c r="V20" i="1"/>
  <c r="X20" i="1" s="1"/>
  <c r="V19" i="1"/>
  <c r="X19" i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V12" i="1"/>
  <c r="X12" i="1" s="1"/>
  <c r="D17" i="10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T28" i="7"/>
  <c r="V28" i="7" s="1"/>
  <c r="T27" i="7"/>
  <c r="V27" i="7" s="1"/>
  <c r="T26" i="7"/>
  <c r="V26" i="7" s="1"/>
  <c r="T25" i="7"/>
  <c r="V25" i="7" s="1"/>
  <c r="T24" i="7"/>
  <c r="V24" i="7" s="1"/>
  <c r="T23" i="7"/>
  <c r="V23" i="7" s="1"/>
  <c r="T22" i="7"/>
  <c r="V22" i="7" s="1"/>
  <c r="T21" i="7"/>
  <c r="V21" i="7" s="1"/>
  <c r="T20" i="7"/>
  <c r="V20" i="7" s="1"/>
  <c r="T19" i="7"/>
  <c r="V19" i="7" s="1"/>
  <c r="T18" i="7"/>
  <c r="V18" i="7" s="1"/>
  <c r="T17" i="7"/>
  <c r="V17" i="7" s="1"/>
  <c r="T16" i="7"/>
  <c r="V16" i="7" s="1"/>
  <c r="T15" i="7"/>
  <c r="V15" i="7" s="1"/>
  <c r="T14" i="7"/>
  <c r="V14" i="7" s="1"/>
  <c r="T13" i="7"/>
  <c r="V13" i="7" s="1"/>
  <c r="A28" i="7"/>
  <c r="X28" i="7" s="1"/>
  <c r="A27" i="7"/>
  <c r="X27" i="7" s="1"/>
  <c r="A26" i="7"/>
  <c r="X26" i="7" s="1"/>
  <c r="A25" i="7"/>
  <c r="X25" i="7" s="1"/>
  <c r="A24" i="7"/>
  <c r="X24" i="7" s="1"/>
  <c r="A23" i="7"/>
  <c r="X23" i="7" s="1"/>
  <c r="A22" i="7"/>
  <c r="X22" i="7" s="1"/>
  <c r="A21" i="7"/>
  <c r="X21" i="7" s="1"/>
  <c r="A20" i="7"/>
  <c r="X20" i="7" s="1"/>
  <c r="A19" i="7"/>
  <c r="X19" i="7" s="1"/>
  <c r="A18" i="7"/>
  <c r="X18" i="7" s="1"/>
  <c r="A17" i="7"/>
  <c r="X17" i="7" s="1"/>
  <c r="A16" i="7"/>
  <c r="X16" i="7" s="1"/>
  <c r="A15" i="7"/>
  <c r="X15" i="7" s="1"/>
  <c r="A14" i="7"/>
  <c r="X14" i="7" s="1"/>
  <c r="A17" i="2"/>
  <c r="A17" i="10" s="1"/>
  <c r="A18" i="2"/>
  <c r="A18" i="10" s="1"/>
  <c r="A19" i="2"/>
  <c r="A19" i="10" s="1"/>
  <c r="A20" i="2"/>
  <c r="A20" i="10" s="1"/>
  <c r="A21" i="2"/>
  <c r="A21" i="10" s="1"/>
  <c r="A22" i="2"/>
  <c r="A22" i="10" s="1"/>
  <c r="A23" i="2"/>
  <c r="A23" i="10" s="1"/>
  <c r="A9" i="2"/>
  <c r="M9" i="2" s="1"/>
  <c r="A8" i="2"/>
  <c r="M8" i="2" s="1"/>
  <c r="A7" i="2"/>
  <c r="M7" i="2" s="1"/>
  <c r="A16" i="2"/>
  <c r="A16" i="10" s="1"/>
  <c r="A15" i="2"/>
  <c r="A15" i="10" s="1"/>
  <c r="A14" i="2"/>
  <c r="A14" i="10" s="1"/>
  <c r="A13" i="2"/>
  <c r="A13" i="10" s="1"/>
  <c r="A12" i="2"/>
  <c r="A12" i="10" s="1"/>
  <c r="A11" i="2"/>
  <c r="A11" i="10" s="1"/>
  <c r="A10" i="2"/>
  <c r="A10" i="10" s="1"/>
  <c r="A11" i="8"/>
  <c r="A13" i="7"/>
  <c r="X13" i="7" s="1"/>
  <c r="T12" i="7"/>
  <c r="V12" i="7" s="1"/>
  <c r="A12" i="7"/>
  <c r="X12" i="7" s="1"/>
  <c r="V11" i="1"/>
  <c r="X11" i="1" s="1"/>
  <c r="A6" i="2"/>
  <c r="M6" i="2" s="1"/>
  <c r="M18" i="2" l="1"/>
  <c r="M10" i="2"/>
  <c r="M25" i="2"/>
  <c r="M17" i="2"/>
  <c r="M24" i="2"/>
  <c r="M16" i="2"/>
  <c r="M23" i="2"/>
  <c r="M15" i="2"/>
  <c r="M22" i="2"/>
  <c r="M14" i="2"/>
  <c r="M12" i="2"/>
  <c r="M19" i="2"/>
  <c r="M11" i="2"/>
  <c r="V25" i="8"/>
  <c r="H20" i="2" s="1"/>
  <c r="I20" i="2" s="1"/>
  <c r="V17" i="8"/>
  <c r="H12" i="2" s="1"/>
  <c r="I12" i="2" s="1"/>
  <c r="V27" i="8"/>
  <c r="H22" i="2" s="1"/>
  <c r="I22" i="2" s="1"/>
  <c r="V19" i="8"/>
  <c r="H14" i="2" s="1"/>
  <c r="I14" i="2" s="1"/>
  <c r="K6" i="10"/>
  <c r="G10" i="10"/>
  <c r="K23" i="2"/>
  <c r="J23" i="10" s="1"/>
  <c r="A6" i="10"/>
  <c r="G9" i="10"/>
  <c r="D6" i="10"/>
  <c r="A8" i="10"/>
  <c r="G6" i="10"/>
  <c r="A9" i="10"/>
  <c r="K8" i="10"/>
  <c r="K9" i="10"/>
  <c r="D10" i="10"/>
  <c r="G8" i="10"/>
  <c r="K7" i="10"/>
  <c r="A7" i="10"/>
  <c r="G7" i="10"/>
  <c r="D7" i="10"/>
  <c r="K10" i="10"/>
  <c r="T15" i="8"/>
  <c r="V15" i="8" s="1"/>
  <c r="H10" i="2" s="1"/>
  <c r="I10" i="2" s="1"/>
  <c r="T14" i="8"/>
  <c r="V14" i="8" s="1"/>
  <c r="H9" i="2" s="1"/>
  <c r="I9" i="2" s="1"/>
  <c r="T12" i="8"/>
  <c r="V12" i="8" s="1"/>
  <c r="H7" i="2" s="1"/>
  <c r="T13" i="8"/>
  <c r="F8" i="2" s="1"/>
  <c r="T11" i="8"/>
  <c r="F6" i="2" s="1"/>
  <c r="E6" i="2"/>
  <c r="E8" i="2"/>
  <c r="E9" i="2"/>
  <c r="E19" i="2"/>
  <c r="E19" i="10" s="1"/>
  <c r="E24" i="2"/>
  <c r="E24" i="10" s="1"/>
  <c r="E13" i="2"/>
  <c r="E13" i="10" s="1"/>
  <c r="E21" i="2"/>
  <c r="E21" i="10" s="1"/>
  <c r="E22" i="2"/>
  <c r="E22" i="10" s="1"/>
  <c r="K21" i="2"/>
  <c r="J21" i="10" s="1"/>
  <c r="K17" i="2"/>
  <c r="J17" i="10" s="1"/>
  <c r="K9" i="2"/>
  <c r="J8" i="10" s="1"/>
  <c r="N10" i="2"/>
  <c r="N12" i="2"/>
  <c r="N18" i="2"/>
  <c r="K22" i="2"/>
  <c r="J22" i="10" s="1"/>
  <c r="K19" i="2"/>
  <c r="J19" i="10" s="1"/>
  <c r="K6" i="2"/>
  <c r="J6" i="10" s="1"/>
  <c r="K13" i="2"/>
  <c r="J13" i="10" s="1"/>
  <c r="N8" i="2"/>
  <c r="K15" i="2"/>
  <c r="J15" i="10" s="1"/>
  <c r="K20" i="2"/>
  <c r="J20" i="10" s="1"/>
  <c r="K7" i="2"/>
  <c r="J7" i="10" s="1"/>
  <c r="K11" i="2"/>
  <c r="J11" i="10" s="1"/>
  <c r="E11" i="2"/>
  <c r="E11" i="10" s="1"/>
  <c r="E18" i="2"/>
  <c r="E18" i="10" s="1"/>
  <c r="E10" i="2"/>
  <c r="E25" i="2"/>
  <c r="E25" i="10" s="1"/>
  <c r="E17" i="2"/>
  <c r="E17" i="10" s="1"/>
  <c r="E16" i="2"/>
  <c r="E16" i="10" s="1"/>
  <c r="E12" i="2"/>
  <c r="E12" i="10" s="1"/>
  <c r="E23" i="2"/>
  <c r="E23" i="10" s="1"/>
  <c r="E15" i="2"/>
  <c r="E15" i="10" s="1"/>
  <c r="E7" i="2"/>
  <c r="E14" i="2"/>
  <c r="E14" i="10" s="1"/>
  <c r="E20" i="2"/>
  <c r="E20" i="10" s="1"/>
  <c r="L7" i="11"/>
  <c r="L7" i="7"/>
  <c r="R5" i="11"/>
  <c r="R6" i="11"/>
  <c r="P7" i="11"/>
  <c r="B9" i="11"/>
  <c r="R5" i="7"/>
  <c r="R6" i="7"/>
  <c r="P7" i="7"/>
  <c r="B9" i="7"/>
  <c r="B5" i="11"/>
  <c r="B5" i="7"/>
  <c r="D8" i="11"/>
  <c r="D8" i="7"/>
  <c r="L5" i="7"/>
  <c r="R8" i="11"/>
  <c r="L4" i="8"/>
  <c r="D6" i="11"/>
  <c r="D6" i="7"/>
  <c r="R8" i="7"/>
  <c r="V24" i="8"/>
  <c r="H19" i="2" s="1"/>
  <c r="I19" i="2" s="1"/>
  <c r="V23" i="8"/>
  <c r="H18" i="2" s="1"/>
  <c r="I18" i="2" s="1"/>
  <c r="F18" i="2"/>
  <c r="K16" i="2"/>
  <c r="J16" i="10" s="1"/>
  <c r="V26" i="8"/>
  <c r="H21" i="2" s="1"/>
  <c r="I21" i="2" s="1"/>
  <c r="F21" i="2"/>
  <c r="V18" i="8"/>
  <c r="H13" i="2" s="1"/>
  <c r="I13" i="2" s="1"/>
  <c r="F13" i="2"/>
  <c r="F15" i="2"/>
  <c r="V20" i="8"/>
  <c r="H15" i="2" s="1"/>
  <c r="I15" i="2" s="1"/>
  <c r="F23" i="2"/>
  <c r="F23" i="10" s="1"/>
  <c r="V28" i="8"/>
  <c r="H23" i="2" s="1"/>
  <c r="I23" i="2" s="1"/>
  <c r="F25" i="2"/>
  <c r="F25" i="10" s="1"/>
  <c r="V30" i="8"/>
  <c r="H25" i="2" s="1"/>
  <c r="I25" i="2" s="1"/>
  <c r="F17" i="2"/>
  <c r="V22" i="8"/>
  <c r="H17" i="2" s="1"/>
  <c r="I17" i="2" s="1"/>
  <c r="F24" i="2"/>
  <c r="V29" i="8"/>
  <c r="H24" i="2" s="1"/>
  <c r="I24" i="2" s="1"/>
  <c r="F16" i="2"/>
  <c r="F16" i="10" s="1"/>
  <c r="V21" i="8"/>
  <c r="H16" i="2" s="1"/>
  <c r="I16" i="2" s="1"/>
  <c r="K24" i="2"/>
  <c r="J24" i="10" s="1"/>
  <c r="F20" i="2"/>
  <c r="F12" i="2"/>
  <c r="F12" i="10" s="1"/>
  <c r="F22" i="2"/>
  <c r="F14" i="2"/>
  <c r="F19" i="2"/>
  <c r="F11" i="2"/>
  <c r="F11" i="10" s="1"/>
  <c r="N14" i="2"/>
  <c r="K25" i="2"/>
  <c r="J25" i="10" s="1"/>
  <c r="D19" i="10"/>
  <c r="D13" i="10"/>
  <c r="D24" i="10"/>
  <c r="D21" i="10"/>
  <c r="D22" i="10"/>
  <c r="D9" i="10"/>
  <c r="D8" i="10"/>
  <c r="H11" i="10"/>
  <c r="F10" i="2" l="1"/>
  <c r="F10" i="10" s="1"/>
  <c r="H10" i="10"/>
  <c r="I7" i="2"/>
  <c r="F7" i="2"/>
  <c r="F7" i="10" s="1"/>
  <c r="V13" i="8"/>
  <c r="H8" i="2" s="1"/>
  <c r="J10" i="10"/>
  <c r="E8" i="10"/>
  <c r="E7" i="10"/>
  <c r="J9" i="10"/>
  <c r="E6" i="10"/>
  <c r="E9" i="10"/>
  <c r="E10" i="10"/>
  <c r="H24" i="10"/>
  <c r="H15" i="10"/>
  <c r="H16" i="10"/>
  <c r="F9" i="2"/>
  <c r="F8" i="10" s="1"/>
  <c r="O9" i="2"/>
  <c r="V11" i="8"/>
  <c r="H6" i="2" s="1"/>
  <c r="I6" i="2" s="1"/>
  <c r="O16" i="2"/>
  <c r="H9" i="10"/>
  <c r="O15" i="2"/>
  <c r="F15" i="10"/>
  <c r="F17" i="10"/>
  <c r="O11" i="2"/>
  <c r="O7" i="2"/>
  <c r="O10" i="2"/>
  <c r="O24" i="2"/>
  <c r="H25" i="10"/>
  <c r="F14" i="10"/>
  <c r="F13" i="10"/>
  <c r="F24" i="10"/>
  <c r="O23" i="2"/>
  <c r="H23" i="10"/>
  <c r="H12" i="10"/>
  <c r="O12" i="2"/>
  <c r="F22" i="10"/>
  <c r="F19" i="10"/>
  <c r="F21" i="10"/>
  <c r="F20" i="10"/>
  <c r="F18" i="10"/>
  <c r="H17" i="10"/>
  <c r="O17" i="2"/>
  <c r="F6" i="10"/>
  <c r="F9" i="10" l="1"/>
  <c r="H7" i="10"/>
  <c r="I8" i="2"/>
  <c r="H8" i="10"/>
  <c r="O8" i="2"/>
  <c r="O6" i="2"/>
  <c r="O25" i="2"/>
  <c r="O14" i="2"/>
  <c r="H14" i="10"/>
  <c r="O13" i="2"/>
  <c r="H13" i="10"/>
  <c r="H18" i="10"/>
  <c r="O18" i="2"/>
  <c r="O21" i="2"/>
  <c r="H21" i="10"/>
  <c r="O19" i="2"/>
  <c r="H19" i="10"/>
  <c r="O22" i="2"/>
  <c r="H22" i="10"/>
  <c r="O20" i="2"/>
  <c r="H20" i="10"/>
  <c r="H6" i="10"/>
</calcChain>
</file>

<file path=xl/sharedStrings.xml><?xml version="1.0" encoding="utf-8"?>
<sst xmlns="http://schemas.openxmlformats.org/spreadsheetml/2006/main" count="248" uniqueCount="74">
  <si>
    <t>内外バランス</t>
    <rPh sb="0" eb="2">
      <t>ナイガイ</t>
    </rPh>
    <phoneticPr fontId="1"/>
  </si>
  <si>
    <t>備考</t>
    <rPh sb="0" eb="2">
      <t>ビコウ</t>
    </rPh>
    <phoneticPr fontId="1"/>
  </si>
  <si>
    <t>採点項目／競技番号</t>
    <rPh sb="0" eb="2">
      <t>サイテン</t>
    </rPh>
    <rPh sb="2" eb="4">
      <t>コウモク</t>
    </rPh>
    <rPh sb="5" eb="7">
      <t>キョウギ</t>
    </rPh>
    <rPh sb="7" eb="9">
      <t>バンゴウ</t>
    </rPh>
    <phoneticPr fontId="1"/>
  </si>
  <si>
    <t>競技番号</t>
    <rPh sb="0" eb="2">
      <t>キョウギ</t>
    </rPh>
    <rPh sb="2" eb="4">
      <t>バンゴウ</t>
    </rPh>
    <phoneticPr fontId="1"/>
  </si>
  <si>
    <t>削蹄判断
競技序列</t>
    <rPh sb="0" eb="2">
      <t>サクテイ</t>
    </rPh>
    <rPh sb="2" eb="4">
      <t>ハンダン</t>
    </rPh>
    <rPh sb="5" eb="7">
      <t>キョウギ</t>
    </rPh>
    <rPh sb="7" eb="9">
      <t>ジョレツ</t>
    </rPh>
    <phoneticPr fontId="1"/>
  </si>
  <si>
    <t>削蹄競技
合計得点</t>
    <rPh sb="0" eb="2">
      <t>サクテイ</t>
    </rPh>
    <rPh sb="2" eb="4">
      <t>キョウギ</t>
    </rPh>
    <rPh sb="5" eb="7">
      <t>ゴウケイ</t>
    </rPh>
    <rPh sb="7" eb="9">
      <t>トクテン</t>
    </rPh>
    <phoneticPr fontId="1"/>
  </si>
  <si>
    <t>総合
順位</t>
    <rPh sb="0" eb="2">
      <t>ソウゴウ</t>
    </rPh>
    <rPh sb="3" eb="5">
      <t>ジュンイ</t>
    </rPh>
    <phoneticPr fontId="1"/>
  </si>
  <si>
    <t>選手名</t>
    <rPh sb="0" eb="3">
      <t>センシュメイ</t>
    </rPh>
    <phoneticPr fontId="1"/>
  </si>
  <si>
    <t>蹄の形状</t>
    <rPh sb="0" eb="1">
      <t>ヒヅメ</t>
    </rPh>
    <rPh sb="2" eb="4">
      <t>ケイジョウ</t>
    </rPh>
    <phoneticPr fontId="1"/>
  </si>
  <si>
    <t>・腐爛部処理</t>
    <rPh sb="1" eb="2">
      <t>フ</t>
    </rPh>
    <rPh sb="2" eb="3">
      <t>ラン</t>
    </rPh>
    <rPh sb="3" eb="4">
      <t>ブ</t>
    </rPh>
    <rPh sb="4" eb="6">
      <t>ショリ</t>
    </rPh>
    <phoneticPr fontId="1"/>
  </si>
  <si>
    <t>削切量</t>
    <rPh sb="0" eb="1">
      <t>サク</t>
    </rPh>
    <rPh sb="1" eb="2">
      <t>セツ</t>
    </rPh>
    <rPh sb="2" eb="3">
      <t>リョウ</t>
    </rPh>
    <phoneticPr fontId="1"/>
  </si>
  <si>
    <t>・削蹄の過不足</t>
    <rPh sb="1" eb="3">
      <t>サクテイ</t>
    </rPh>
    <rPh sb="4" eb="7">
      <t>カフソク</t>
    </rPh>
    <phoneticPr fontId="1"/>
  </si>
  <si>
    <t>・枯角除去</t>
    <rPh sb="1" eb="2">
      <t>カレ</t>
    </rPh>
    <rPh sb="2" eb="3">
      <t>ツノ</t>
    </rPh>
    <rPh sb="3" eb="5">
      <t>ジョキョ</t>
    </rPh>
    <phoneticPr fontId="1"/>
  </si>
  <si>
    <t>・副蹄処置</t>
    <rPh sb="1" eb="2">
      <t>フク</t>
    </rPh>
    <rPh sb="2" eb="3">
      <t>テイ</t>
    </rPh>
    <rPh sb="3" eb="5">
      <t>ショチ</t>
    </rPh>
    <phoneticPr fontId="1"/>
  </si>
  <si>
    <t>蹄下面の処理</t>
    <rPh sb="0" eb="1">
      <t>ヒヅメ</t>
    </rPh>
    <rPh sb="1" eb="2">
      <t>シタ</t>
    </rPh>
    <rPh sb="2" eb="3">
      <t>メン</t>
    </rPh>
    <rPh sb="4" eb="6">
      <t>ショリ</t>
    </rPh>
    <phoneticPr fontId="1"/>
  </si>
  <si>
    <t>合計</t>
    <rPh sb="0" eb="2">
      <t>ゴウケイ</t>
    </rPh>
    <phoneticPr fontId="1"/>
  </si>
  <si>
    <t>過削</t>
    <rPh sb="0" eb="1">
      <t>カ</t>
    </rPh>
    <rPh sb="1" eb="2">
      <t>サク</t>
    </rPh>
    <phoneticPr fontId="1"/>
  </si>
  <si>
    <t>総合計</t>
    <rPh sb="0" eb="3">
      <t>ソウゴウケイ</t>
    </rPh>
    <phoneticPr fontId="1"/>
  </si>
  <si>
    <t>減点</t>
    <rPh sb="0" eb="2">
      <t>ゲンテン</t>
    </rPh>
    <phoneticPr fontId="1"/>
  </si>
  <si>
    <t>・範囲</t>
    <rPh sb="1" eb="3">
      <t>ハンイ</t>
    </rPh>
    <phoneticPr fontId="1"/>
  </si>
  <si>
    <t>・角度</t>
    <rPh sb="1" eb="3">
      <t>カクド</t>
    </rPh>
    <phoneticPr fontId="1"/>
  </si>
  <si>
    <t>・幅</t>
    <rPh sb="1" eb="2">
      <t>ハバ</t>
    </rPh>
    <phoneticPr fontId="1"/>
  </si>
  <si>
    <t>・内外蹄の高さ</t>
    <rPh sb="1" eb="3">
      <t>ナイガイ</t>
    </rPh>
    <rPh sb="3" eb="4">
      <t>テイ</t>
    </rPh>
    <rPh sb="5" eb="6">
      <t>タカ</t>
    </rPh>
    <phoneticPr fontId="1"/>
  </si>
  <si>
    <t>・蹄球の形状</t>
    <rPh sb="1" eb="2">
      <t>テイ</t>
    </rPh>
    <rPh sb="2" eb="3">
      <t>キュウ</t>
    </rPh>
    <rPh sb="4" eb="6">
      <t>ケイジョウ</t>
    </rPh>
    <phoneticPr fontId="1"/>
  </si>
  <si>
    <t>・趾軸</t>
    <rPh sb="1" eb="2">
      <t>シ</t>
    </rPh>
    <rPh sb="2" eb="3">
      <t>ジク</t>
    </rPh>
    <phoneticPr fontId="1"/>
  </si>
  <si>
    <t>・蹄の座り</t>
    <rPh sb="1" eb="2">
      <t>テイ</t>
    </rPh>
    <rPh sb="3" eb="4">
      <t>スワ</t>
    </rPh>
    <phoneticPr fontId="1"/>
  </si>
  <si>
    <t>・蹄冠縁と蹄負縁の形状</t>
    <rPh sb="1" eb="2">
      <t>テイ</t>
    </rPh>
    <rPh sb="2" eb="3">
      <t>カンムリ</t>
    </rPh>
    <rPh sb="3" eb="4">
      <t>エン</t>
    </rPh>
    <rPh sb="5" eb="6">
      <t>テイ</t>
    </rPh>
    <rPh sb="6" eb="7">
      <t>フ</t>
    </rPh>
    <rPh sb="7" eb="8">
      <t>エン</t>
    </rPh>
    <rPh sb="9" eb="11">
      <t>ケイジョウ</t>
    </rPh>
    <phoneticPr fontId="1"/>
  </si>
  <si>
    <t>・白帯と蹄負縁の形状</t>
    <rPh sb="1" eb="3">
      <t>シロオビ</t>
    </rPh>
    <rPh sb="4" eb="7">
      <t>テイフエン</t>
    </rPh>
    <rPh sb="8" eb="10">
      <t>ケイジョウ</t>
    </rPh>
    <phoneticPr fontId="1"/>
  </si>
  <si>
    <t>・縦径・横経・角度</t>
    <rPh sb="1" eb="2">
      <t>タテ</t>
    </rPh>
    <rPh sb="2" eb="3">
      <t>ケイ</t>
    </rPh>
    <rPh sb="4" eb="5">
      <t>ヨコ</t>
    </rPh>
    <rPh sb="5" eb="6">
      <t>ケイ</t>
    </rPh>
    <rPh sb="7" eb="9">
      <t>カクド</t>
    </rPh>
    <phoneticPr fontId="1"/>
  </si>
  <si>
    <t>蹄負面の処理</t>
    <rPh sb="0" eb="1">
      <t>テイ</t>
    </rPh>
    <rPh sb="1" eb="2">
      <t>フ</t>
    </rPh>
    <rPh sb="2" eb="3">
      <t>メン</t>
    </rPh>
    <rPh sb="4" eb="6">
      <t>ショリ</t>
    </rPh>
    <phoneticPr fontId="1"/>
  </si>
  <si>
    <t>土踏まずの処理</t>
    <rPh sb="0" eb="2">
      <t>ツチフ</t>
    </rPh>
    <rPh sb="5" eb="7">
      <t>ショリ</t>
    </rPh>
    <phoneticPr fontId="1"/>
  </si>
  <si>
    <t>・平坦性</t>
    <rPh sb="1" eb="4">
      <t>ヘイタンセイ</t>
    </rPh>
    <phoneticPr fontId="1"/>
  </si>
  <si>
    <t>・位置</t>
    <rPh sb="1" eb="3">
      <t>イチ</t>
    </rPh>
    <phoneticPr fontId="1"/>
  </si>
  <si>
    <t>・土抜き処理</t>
    <rPh sb="1" eb="2">
      <t>ツチ</t>
    </rPh>
    <rPh sb="2" eb="3">
      <t>ヌ</t>
    </rPh>
    <rPh sb="4" eb="6">
      <t>ショリ</t>
    </rPh>
    <phoneticPr fontId="1"/>
  </si>
  <si>
    <t>・軸側壁の処理</t>
    <rPh sb="1" eb="2">
      <t>ジク</t>
    </rPh>
    <rPh sb="2" eb="3">
      <t>ガワ</t>
    </rPh>
    <rPh sb="3" eb="4">
      <t>ヘキ</t>
    </rPh>
    <rPh sb="5" eb="7">
      <t>ショリ</t>
    </rPh>
    <phoneticPr fontId="1"/>
  </si>
  <si>
    <t>削蹄判断　　　　</t>
    <rPh sb="0" eb="2">
      <t>サクテイ</t>
    </rPh>
    <rPh sb="2" eb="4">
      <t>ハンダン</t>
    </rPh>
    <phoneticPr fontId="1"/>
  </si>
  <si>
    <t>削蹄判断競技得点</t>
    <rPh sb="0" eb="4">
      <t>サクテイハンダン</t>
    </rPh>
    <rPh sb="4" eb="6">
      <t>キョウギ</t>
    </rPh>
    <rPh sb="6" eb="8">
      <t>トクテン</t>
    </rPh>
    <phoneticPr fontId="1"/>
  </si>
  <si>
    <t>削蹄競技
得　点</t>
    <rPh sb="0" eb="2">
      <t>サクテイ</t>
    </rPh>
    <rPh sb="2" eb="4">
      <t>キョウギ</t>
    </rPh>
    <rPh sb="5" eb="6">
      <t>エ</t>
    </rPh>
    <rPh sb="7" eb="8">
      <t>テン</t>
    </rPh>
    <phoneticPr fontId="1"/>
  </si>
  <si>
    <t>削蹄競技
減点
過削等</t>
    <rPh sb="0" eb="2">
      <t>サクテイ</t>
    </rPh>
    <rPh sb="2" eb="4">
      <t>キョウギ</t>
    </rPh>
    <rPh sb="5" eb="7">
      <t>ゲンテン</t>
    </rPh>
    <rPh sb="8" eb="9">
      <t>カ</t>
    </rPh>
    <rPh sb="9" eb="10">
      <t>サク</t>
    </rPh>
    <rPh sb="10" eb="11">
      <t>トウ</t>
    </rPh>
    <phoneticPr fontId="1"/>
  </si>
  <si>
    <t>所属</t>
    <rPh sb="0" eb="2">
      <t>ショゾク</t>
    </rPh>
    <phoneticPr fontId="1"/>
  </si>
  <si>
    <t>県名</t>
    <rPh sb="0" eb="2">
      <t>ケンメイ</t>
    </rPh>
    <phoneticPr fontId="1"/>
  </si>
  <si>
    <t>点数</t>
    <rPh sb="0" eb="2">
      <t>テンスウ</t>
    </rPh>
    <phoneticPr fontId="1"/>
  </si>
  <si>
    <t>選手名</t>
    <rPh sb="0" eb="3">
      <t>センシュメイ</t>
    </rPh>
    <phoneticPr fontId="1"/>
  </si>
  <si>
    <t>競技番号
（ゼッケン）</t>
    <rPh sb="0" eb="2">
      <t>キョウギ</t>
    </rPh>
    <rPh sb="2" eb="4">
      <t>バンゴウ</t>
    </rPh>
    <phoneticPr fontId="1"/>
  </si>
  <si>
    <t>牛番号</t>
    <rPh sb="0" eb="3">
      <t>ウシバンゴウ</t>
    </rPh>
    <phoneticPr fontId="1"/>
  </si>
  <si>
    <t>備考</t>
    <rPh sb="0" eb="2">
      <t>ビコウ</t>
    </rPh>
    <phoneticPr fontId="1"/>
  </si>
  <si>
    <t>筆答試問</t>
    <rPh sb="0" eb="2">
      <t>ヒットウ</t>
    </rPh>
    <rPh sb="2" eb="4">
      <t>シモン</t>
    </rPh>
    <phoneticPr fontId="1"/>
  </si>
  <si>
    <t>・蹄壁の保護と調整</t>
    <rPh sb="1" eb="3">
      <t>テイヘキ</t>
    </rPh>
    <rPh sb="4" eb="6">
      <t>ホゴ</t>
    </rPh>
    <rPh sb="7" eb="9">
      <t>チョウセイ</t>
    </rPh>
    <phoneticPr fontId="1"/>
  </si>
  <si>
    <t>・保護と調整</t>
    <rPh sb="1" eb="3">
      <t>ホゴ</t>
    </rPh>
    <rPh sb="4" eb="6">
      <t>チョウセイ</t>
    </rPh>
    <phoneticPr fontId="1"/>
  </si>
  <si>
    <t>審査員名：　　　　　　　　　　</t>
    <rPh sb="0" eb="2">
      <t>シンサ</t>
    </rPh>
    <rPh sb="2" eb="3">
      <t>イン</t>
    </rPh>
    <rPh sb="3" eb="4">
      <t>メイ</t>
    </rPh>
    <phoneticPr fontId="1"/>
  </si>
  <si>
    <t>負縁の処理</t>
    <rPh sb="0" eb="2">
      <t>フエン</t>
    </rPh>
    <rPh sb="3" eb="5">
      <t>ショリ</t>
    </rPh>
    <phoneticPr fontId="1"/>
  </si>
  <si>
    <t>負縁の処理</t>
    <rPh sb="0" eb="1">
      <t>フ</t>
    </rPh>
    <rPh sb="1" eb="2">
      <t>エン</t>
    </rPh>
    <rPh sb="3" eb="5">
      <t>ショリ</t>
    </rPh>
    <phoneticPr fontId="1"/>
  </si>
  <si>
    <t>　　　と　き：（日付）（曜日）</t>
    <rPh sb="8" eb="10">
      <t>ヒヅケ</t>
    </rPh>
    <rPh sb="12" eb="14">
      <t>ヨウビ</t>
    </rPh>
    <phoneticPr fontId="1"/>
  </si>
  <si>
    <t>○○審査委員</t>
    <rPh sb="2" eb="4">
      <t>シンサ</t>
    </rPh>
    <rPh sb="4" eb="6">
      <t>イイン</t>
    </rPh>
    <phoneticPr fontId="1"/>
  </si>
  <si>
    <t>削蹄競技
順位</t>
    <rPh sb="0" eb="2">
      <t>サクテイ</t>
    </rPh>
    <rPh sb="2" eb="4">
      <t>キョウギ</t>
    </rPh>
    <rPh sb="5" eb="7">
      <t>ジュンイ</t>
    </rPh>
    <phoneticPr fontId="1"/>
  </si>
  <si>
    <t>大会名</t>
    <rPh sb="0" eb="2">
      <t>たいかい</t>
    </rPh>
    <rPh sb="2" eb="3">
      <t>めい</t>
    </rPh>
    <phoneticPr fontId="15" type="Hiragana"/>
  </si>
  <si>
    <t>　　　ところ：（場所）</t>
    <rPh sb="8" eb="10">
      <t>バショ</t>
    </rPh>
    <phoneticPr fontId="1"/>
  </si>
  <si>
    <t>←（例）</t>
    <rPh sb="2" eb="3">
      <t>れい</t>
    </rPh>
    <phoneticPr fontId="15" type="Hiragana"/>
  </si>
  <si>
    <t>　　　と　き：令和8年●月×日（水）</t>
    <rPh sb="7" eb="9">
      <t>レイワ</t>
    </rPh>
    <rPh sb="10" eb="11">
      <t>ネン</t>
    </rPh>
    <rPh sb="11" eb="13">
      <t>マルガツ</t>
    </rPh>
    <rPh sb="13" eb="15">
      <t>バツニチ</t>
    </rPh>
    <rPh sb="16" eb="17">
      <t>スイ</t>
    </rPh>
    <phoneticPr fontId="1"/>
  </si>
  <si>
    <t>　　　ところ：〇〇市家畜市場</t>
    <rPh sb="9" eb="10">
      <t>し</t>
    </rPh>
    <rPh sb="10" eb="14">
      <t>かちくしじょう</t>
    </rPh>
    <phoneticPr fontId="15" type="Hiragana"/>
  </si>
  <si>
    <t>←</t>
    <phoneticPr fontId="15" type="Hiragana"/>
  </si>
  <si>
    <t>大会名は成績表のシートとリンクしています。</t>
    <rPh sb="0" eb="3">
      <t>たいかいめい</t>
    </rPh>
    <rPh sb="4" eb="7">
      <t>せいせきひょう</t>
    </rPh>
    <phoneticPr fontId="15" type="Hiragana"/>
  </si>
  <si>
    <t>競技
番号</t>
    <rPh sb="0" eb="2">
      <t>きょうぎ</t>
    </rPh>
    <rPh sb="3" eb="5">
      <t>ばんごう</t>
    </rPh>
    <phoneticPr fontId="15" type="Hiragana"/>
  </si>
  <si>
    <t>牛番号</t>
  </si>
  <si>
    <t>牛番号</t>
    <rPh sb="0" eb="3">
      <t>ウシバンゴウ</t>
    </rPh>
    <phoneticPr fontId="1"/>
  </si>
  <si>
    <t>前肢</t>
    <rPh sb="0" eb="1">
      <t>マエ</t>
    </rPh>
    <rPh sb="1" eb="2">
      <t>アシ</t>
    </rPh>
    <phoneticPr fontId="1"/>
  </si>
  <si>
    <t>後肢</t>
    <rPh sb="0" eb="1">
      <t>アト</t>
    </rPh>
    <rPh sb="1" eb="2">
      <t>アシ</t>
    </rPh>
    <phoneticPr fontId="1"/>
  </si>
  <si>
    <t>前内</t>
    <rPh sb="0" eb="1">
      <t>マエ</t>
    </rPh>
    <rPh sb="1" eb="2">
      <t>ウチ</t>
    </rPh>
    <phoneticPr fontId="1"/>
  </si>
  <si>
    <t>前外</t>
    <rPh sb="0" eb="1">
      <t>マエ</t>
    </rPh>
    <rPh sb="1" eb="2">
      <t>ソト</t>
    </rPh>
    <phoneticPr fontId="1"/>
  </si>
  <si>
    <t>後内</t>
    <rPh sb="0" eb="1">
      <t>ウシ</t>
    </rPh>
    <rPh sb="1" eb="2">
      <t>ナイ</t>
    </rPh>
    <phoneticPr fontId="1"/>
  </si>
  <si>
    <t>後外</t>
    <rPh sb="0" eb="1">
      <t>ウシ</t>
    </rPh>
    <rPh sb="1" eb="2">
      <t>ソト</t>
    </rPh>
    <phoneticPr fontId="1"/>
  </si>
  <si>
    <t>前肢</t>
    <rPh sb="0" eb="2">
      <t>ゼンシ</t>
    </rPh>
    <phoneticPr fontId="1"/>
  </si>
  <si>
    <t>後肢</t>
    <rPh sb="0" eb="2">
      <t>コウシ</t>
    </rPh>
    <phoneticPr fontId="1"/>
  </si>
  <si>
    <t>・蹄踵負緑</t>
    <rPh sb="1" eb="2">
      <t>テイ</t>
    </rPh>
    <rPh sb="2" eb="3">
      <t>カカト</t>
    </rPh>
    <rPh sb="3" eb="4">
      <t>フ</t>
    </rPh>
    <rPh sb="4" eb="5">
      <t>ミドリ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</si>
</sst>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"/>
    <numFmt numFmtId="178" formatCode="0.0_);[Red]\(0.0\)"/>
    <numFmt numFmtId="179" formatCode="#"/>
    <numFmt numFmtId="180" formatCode="&quot;第&quot;\ General\ &quot;回九州地区牛削蹄競技大会出場選手&quot;"/>
    <numFmt numFmtId="181" formatCode="@\ &quot;出場選手&quot;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4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4"/>
      <name val="HGｺﾞｼｯｸM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28"/>
      <name val="ＭＳ 明朝"/>
      <family val="1"/>
      <charset val="128"/>
    </font>
    <font>
      <u/>
      <sz val="2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u/>
      <sz val="28"/>
      <name val="ＭＳ 明朝"/>
      <family val="1"/>
      <charset val="128"/>
    </font>
    <font>
      <sz val="20"/>
      <color theme="1"/>
      <name val="HGP創英角ｺﾞｼｯｸUB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20" fillId="2" borderId="20" xfId="0" applyFont="1" applyFill="1" applyBorder="1" applyAlignment="1">
      <alignment vertical="center"/>
    </xf>
    <xf numFmtId="0" fontId="20" fillId="2" borderId="24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2" borderId="8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2" borderId="20" xfId="0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177" fontId="2" fillId="0" borderId="38" xfId="0" applyNumberFormat="1" applyFont="1" applyBorder="1" applyAlignment="1">
      <alignment vertical="center"/>
    </xf>
    <xf numFmtId="177" fontId="2" fillId="2" borderId="26" xfId="0" applyNumberFormat="1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right" vertical="center"/>
    </xf>
    <xf numFmtId="0" fontId="11" fillId="0" borderId="24" xfId="0" applyFont="1" applyBorder="1" applyAlignment="1">
      <alignment vertical="center"/>
    </xf>
    <xf numFmtId="176" fontId="11" fillId="0" borderId="20" xfId="0" applyNumberFormat="1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1" fillId="0" borderId="20" xfId="0" applyFont="1" applyBorder="1" applyAlignment="1">
      <alignment horizontal="right" vertical="center"/>
    </xf>
    <xf numFmtId="178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76" fontId="8" fillId="2" borderId="20" xfId="0" applyNumberFormat="1" applyFont="1" applyFill="1" applyBorder="1" applyAlignment="1">
      <alignment horizontal="center" vertical="center"/>
    </xf>
    <xf numFmtId="176" fontId="8" fillId="2" borderId="21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8" fillId="0" borderId="9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9" fontId="8" fillId="0" borderId="21" xfId="0" applyNumberFormat="1" applyFont="1" applyBorder="1" applyAlignment="1">
      <alignment horizontal="center" vertical="center"/>
    </xf>
    <xf numFmtId="179" fontId="23" fillId="0" borderId="21" xfId="0" applyNumberFormat="1" applyFont="1" applyBorder="1" applyAlignment="1">
      <alignment horizontal="center" vertical="center"/>
    </xf>
    <xf numFmtId="179" fontId="23" fillId="2" borderId="21" xfId="0" applyNumberFormat="1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vertical="center"/>
    </xf>
    <xf numFmtId="0" fontId="20" fillId="2" borderId="44" xfId="0" applyFont="1" applyFill="1" applyBorder="1" applyAlignment="1">
      <alignment vertical="center"/>
    </xf>
    <xf numFmtId="0" fontId="24" fillId="2" borderId="25" xfId="0" applyFont="1" applyFill="1" applyBorder="1" applyAlignment="1">
      <alignment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7" fontId="2" fillId="2" borderId="2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176" fontId="11" fillId="0" borderId="39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2" borderId="4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0" fillId="2" borderId="32" xfId="0" applyFont="1" applyFill="1" applyBorder="1" applyAlignment="1">
      <alignment vertical="center"/>
    </xf>
    <xf numFmtId="0" fontId="10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vertical="center"/>
    </xf>
    <xf numFmtId="0" fontId="11" fillId="2" borderId="32" xfId="0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21" fillId="2" borderId="6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right" vertical="center"/>
    </xf>
    <xf numFmtId="0" fontId="18" fillId="2" borderId="36" xfId="0" applyFont="1" applyFill="1" applyBorder="1" applyAlignment="1">
      <alignment vertical="center"/>
    </xf>
    <xf numFmtId="177" fontId="2" fillId="2" borderId="4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176" fontId="11" fillId="0" borderId="40" xfId="0" applyNumberFormat="1" applyFont="1" applyBorder="1" applyAlignment="1">
      <alignment vertical="center"/>
    </xf>
    <xf numFmtId="176" fontId="11" fillId="2" borderId="40" xfId="0" applyNumberFormat="1" applyFont="1" applyFill="1" applyBorder="1" applyAlignment="1">
      <alignment vertical="center"/>
    </xf>
    <xf numFmtId="176" fontId="11" fillId="2" borderId="41" xfId="0" applyNumberFormat="1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9" fillId="0" borderId="55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176" fontId="11" fillId="0" borderId="34" xfId="0" applyNumberFormat="1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176" fontId="9" fillId="0" borderId="72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24" fillId="2" borderId="36" xfId="0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177" fontId="2" fillId="2" borderId="35" xfId="0" applyNumberFormat="1" applyFont="1" applyFill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179" fontId="8" fillId="0" borderId="32" xfId="0" applyNumberFormat="1" applyFont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9" fontId="23" fillId="2" borderId="5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179" fontId="8" fillId="2" borderId="3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81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54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5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2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0" fillId="0" borderId="59" xfId="0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7" fillId="0" borderId="0" xfId="0" applyFont="1" applyAlignment="1">
      <alignment horizontal="right" vertical="top"/>
    </xf>
    <xf numFmtId="0" fontId="26" fillId="0" borderId="52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26" fillId="0" borderId="41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7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0" fontId="26" fillId="0" borderId="22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63" xfId="0" applyFont="1" applyBorder="1" applyAlignment="1">
      <alignment horizontal="center" vertical="center" textRotation="255"/>
    </xf>
    <xf numFmtId="0" fontId="26" fillId="0" borderId="64" xfId="0" applyFont="1" applyBorder="1" applyAlignment="1">
      <alignment horizontal="center" vertical="center" textRotation="255"/>
    </xf>
    <xf numFmtId="0" fontId="26" fillId="0" borderId="46" xfId="0" applyFont="1" applyBorder="1" applyAlignment="1">
      <alignment horizontal="center" vertical="center" textRotation="255"/>
    </xf>
    <xf numFmtId="0" fontId="26" fillId="0" borderId="0" xfId="0" applyFont="1" applyAlignment="1">
      <alignment vertical="center"/>
    </xf>
    <xf numFmtId="0" fontId="26" fillId="0" borderId="5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6" fillId="0" borderId="70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2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48" xfId="0" applyFont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26" fillId="0" borderId="47" xfId="0" applyFont="1" applyBorder="1" applyAlignment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48" xfId="0" applyFont="1" applyBorder="1" applyAlignment="1">
      <alignment vertical="center" wrapText="1"/>
    </xf>
    <xf numFmtId="0" fontId="26" fillId="0" borderId="47" xfId="0" applyFont="1" applyBorder="1" applyAlignment="1">
      <alignment vertical="center" wrapText="1"/>
    </xf>
    <xf numFmtId="0" fontId="26" fillId="0" borderId="52" xfId="0" applyFont="1" applyBorder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0" fontId="16" fillId="0" borderId="55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6" fillId="0" borderId="52" xfId="0" applyFont="1" applyBorder="1" applyAlignment="1">
      <alignment vertical="center" wrapText="1"/>
    </xf>
    <xf numFmtId="0" fontId="26" fillId="0" borderId="59" xfId="0" applyFont="1" applyBorder="1" applyAlignment="1">
      <alignment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69" xfId="0" applyFont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30" fillId="0" borderId="31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21" fillId="0" borderId="52" xfId="0" applyFont="1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21" fillId="0" borderId="51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6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vertical="center"/>
    </xf>
    <xf numFmtId="0" fontId="21" fillId="0" borderId="54" xfId="0" applyFont="1" applyBorder="1" applyAlignment="1">
      <alignment vertical="center"/>
    </xf>
    <xf numFmtId="0" fontId="21" fillId="0" borderId="62" xfId="0" applyFont="1" applyBorder="1" applyAlignment="1">
      <alignment vertical="center"/>
    </xf>
    <xf numFmtId="0" fontId="21" fillId="0" borderId="56" xfId="0" applyFont="1" applyBorder="1" applyAlignment="1">
      <alignment vertical="center"/>
    </xf>
    <xf numFmtId="0" fontId="21" fillId="0" borderId="5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5" fillId="0" borderId="39" xfId="0" applyFont="1" applyBorder="1" applyAlignment="1">
      <alignment horizontal="center" vertical="center" textRotation="255"/>
    </xf>
    <xf numFmtId="0" fontId="25" fillId="0" borderId="67" xfId="0" applyFont="1" applyBorder="1" applyAlignment="1">
      <alignment horizontal="center" vertical="center" textRotation="255"/>
    </xf>
    <xf numFmtId="0" fontId="25" fillId="0" borderId="19" xfId="0" applyFont="1" applyBorder="1" applyAlignment="1">
      <alignment horizontal="center" vertical="center" textRotation="255"/>
    </xf>
    <xf numFmtId="0" fontId="25" fillId="0" borderId="68" xfId="0" applyFont="1" applyBorder="1" applyAlignment="1">
      <alignment horizontal="center" vertical="center" textRotation="255"/>
    </xf>
    <xf numFmtId="0" fontId="21" fillId="0" borderId="23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53" xfId="0" applyFont="1" applyBorder="1" applyAlignment="1">
      <alignment vertical="center"/>
    </xf>
    <xf numFmtId="0" fontId="21" fillId="0" borderId="61" xfId="0" applyFont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21" fillId="0" borderId="22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180" fontId="12" fillId="0" borderId="0" xfId="0" applyNumberFormat="1" applyFont="1" applyAlignment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7242-0A02-40E0-A90E-C4727CF98848}">
  <sheetPr>
    <tabColor rgb="FF00B0F0"/>
    <pageSetUpPr fitToPage="1"/>
  </sheetPr>
  <dimension ref="A1:P46"/>
  <sheetViews>
    <sheetView tabSelected="1" zoomScale="70" zoomScaleNormal="70" workbookViewId="0">
      <selection activeCell="C7" sqref="C7"/>
    </sheetView>
  </sheetViews>
  <sheetFormatPr defaultRowHeight="14.25" x14ac:dyDescent="0.15"/>
  <cols>
    <col min="1" max="1" width="17.375" style="76" customWidth="1"/>
    <col min="2" max="2" width="13.375" style="77" customWidth="1"/>
    <col min="3" max="3" width="31.5" style="77" customWidth="1"/>
    <col min="4" max="4" width="17.375" style="76" customWidth="1"/>
    <col min="5" max="5" width="21.125" style="76" customWidth="1"/>
    <col min="6" max="6" width="9" style="76"/>
    <col min="7" max="7" width="9" style="76" customWidth="1"/>
    <col min="8" max="16384" width="9" style="76"/>
  </cols>
  <sheetData>
    <row r="1" spans="1:14" ht="24" x14ac:dyDescent="0.15">
      <c r="A1" s="239" t="s">
        <v>55</v>
      </c>
      <c r="B1" s="239"/>
      <c r="C1" s="239"/>
      <c r="D1" s="239"/>
      <c r="E1" s="239"/>
      <c r="H1" s="76" t="s">
        <v>60</v>
      </c>
      <c r="I1" s="76" t="s">
        <v>61</v>
      </c>
    </row>
    <row r="2" spans="1:14" ht="18" customHeight="1" x14ac:dyDescent="0.15">
      <c r="A2" s="25"/>
      <c r="B2" s="25"/>
      <c r="C2" s="25"/>
      <c r="D2" s="25"/>
      <c r="E2" s="25"/>
    </row>
    <row r="3" spans="1:14" ht="17.25" customHeight="1" x14ac:dyDescent="0.15">
      <c r="A3" s="78"/>
      <c r="B3" s="78"/>
      <c r="C3" s="240" t="s">
        <v>52</v>
      </c>
      <c r="D3" s="240"/>
      <c r="E3" s="240"/>
      <c r="H3" s="84" t="s">
        <v>57</v>
      </c>
      <c r="I3" s="240" t="s">
        <v>58</v>
      </c>
      <c r="J3" s="240"/>
      <c r="K3" s="240"/>
      <c r="L3" s="240"/>
      <c r="M3" s="240"/>
      <c r="N3" s="240"/>
    </row>
    <row r="4" spans="1:14" ht="17.25" customHeight="1" x14ac:dyDescent="0.15">
      <c r="A4" s="78"/>
      <c r="B4" s="78"/>
      <c r="C4" s="84" t="s">
        <v>56</v>
      </c>
      <c r="D4" s="84"/>
      <c r="E4" s="84"/>
      <c r="H4" s="84" t="s">
        <v>57</v>
      </c>
      <c r="I4" s="240" t="s">
        <v>59</v>
      </c>
      <c r="J4" s="240"/>
      <c r="K4" s="240"/>
      <c r="L4" s="240"/>
      <c r="M4" s="240"/>
      <c r="N4" s="240"/>
    </row>
    <row r="5" spans="1:14" ht="12.75" customHeight="1" x14ac:dyDescent="0.15">
      <c r="A5" s="78"/>
      <c r="B5" s="78"/>
      <c r="C5" s="78"/>
      <c r="D5" s="82"/>
      <c r="E5" s="82"/>
    </row>
    <row r="6" spans="1:14" ht="38.25" customHeight="1" x14ac:dyDescent="0.15">
      <c r="A6" s="81" t="s">
        <v>43</v>
      </c>
      <c r="B6" s="79" t="s">
        <v>40</v>
      </c>
      <c r="C6" s="79" t="s">
        <v>42</v>
      </c>
      <c r="D6" s="79" t="s">
        <v>44</v>
      </c>
      <c r="E6" s="79" t="s">
        <v>45</v>
      </c>
      <c r="F6" s="236" t="s">
        <v>62</v>
      </c>
    </row>
    <row r="7" spans="1:14" ht="40.5" customHeight="1" x14ac:dyDescent="0.2">
      <c r="A7" s="91">
        <v>1</v>
      </c>
      <c r="B7" s="79"/>
      <c r="C7" s="83" ph="1"/>
      <c r="D7" s="91"/>
      <c r="E7" s="80"/>
      <c r="F7" s="76">
        <v>1</v>
      </c>
    </row>
    <row r="8" spans="1:14" ht="40.5" customHeight="1" x14ac:dyDescent="0.2">
      <c r="A8" s="91">
        <v>2</v>
      </c>
      <c r="B8" s="79"/>
      <c r="C8" s="83" ph="1"/>
      <c r="D8" s="91"/>
      <c r="E8" s="80"/>
      <c r="F8" s="76">
        <v>2</v>
      </c>
    </row>
    <row r="9" spans="1:14" ht="40.5" customHeight="1" x14ac:dyDescent="0.2">
      <c r="A9" s="91">
        <v>3</v>
      </c>
      <c r="B9" s="79"/>
      <c r="C9" s="83" ph="1"/>
      <c r="D9" s="91"/>
      <c r="E9" s="80"/>
      <c r="F9" s="76">
        <v>3</v>
      </c>
    </row>
    <row r="10" spans="1:14" ht="40.5" customHeight="1" x14ac:dyDescent="0.2">
      <c r="A10" s="91">
        <v>4</v>
      </c>
      <c r="B10" s="79"/>
      <c r="C10" s="83" ph="1"/>
      <c r="D10" s="91"/>
      <c r="E10" s="80"/>
      <c r="F10" s="76">
        <v>4</v>
      </c>
    </row>
    <row r="11" spans="1:14" ht="40.5" customHeight="1" x14ac:dyDescent="0.2">
      <c r="A11" s="91">
        <v>5</v>
      </c>
      <c r="B11" s="79"/>
      <c r="C11" s="83" ph="1"/>
      <c r="D11" s="91"/>
      <c r="E11" s="80"/>
      <c r="F11" s="76">
        <v>5</v>
      </c>
    </row>
    <row r="12" spans="1:14" ht="40.5" customHeight="1" x14ac:dyDescent="0.2">
      <c r="A12" s="91">
        <v>6</v>
      </c>
      <c r="B12" s="79"/>
      <c r="C12" s="83" ph="1"/>
      <c r="D12" s="91"/>
      <c r="E12" s="80"/>
      <c r="F12" s="76">
        <v>6</v>
      </c>
    </row>
    <row r="13" spans="1:14" ht="40.5" customHeight="1" x14ac:dyDescent="0.2">
      <c r="A13" s="91">
        <v>7</v>
      </c>
      <c r="B13" s="79"/>
      <c r="C13" s="83" ph="1"/>
      <c r="D13" s="91"/>
      <c r="E13" s="80"/>
      <c r="F13" s="76">
        <v>7</v>
      </c>
    </row>
    <row r="14" spans="1:14" ht="40.5" customHeight="1" x14ac:dyDescent="0.2">
      <c r="A14" s="91">
        <v>8</v>
      </c>
      <c r="B14" s="79"/>
      <c r="C14" s="83" ph="1"/>
      <c r="D14" s="91"/>
      <c r="E14" s="80"/>
      <c r="F14" s="76">
        <v>8</v>
      </c>
    </row>
    <row r="15" spans="1:14" ht="40.5" customHeight="1" x14ac:dyDescent="0.2">
      <c r="A15" s="91">
        <v>9</v>
      </c>
      <c r="B15" s="79"/>
      <c r="C15" s="83" ph="1"/>
      <c r="D15" s="91"/>
      <c r="E15" s="80"/>
      <c r="F15" s="76">
        <v>9</v>
      </c>
    </row>
    <row r="16" spans="1:14" ht="40.5" customHeight="1" x14ac:dyDescent="0.2">
      <c r="A16" s="91">
        <v>10</v>
      </c>
      <c r="B16" s="79"/>
      <c r="C16" s="83" ph="1"/>
      <c r="D16" s="91"/>
      <c r="E16" s="80"/>
      <c r="F16" s="76">
        <v>10</v>
      </c>
    </row>
    <row r="17" spans="1:16" ht="40.5" customHeight="1" x14ac:dyDescent="0.2">
      <c r="A17" s="91">
        <v>11</v>
      </c>
      <c r="B17" s="79"/>
      <c r="C17" s="83" ph="1"/>
      <c r="D17" s="91"/>
      <c r="E17" s="80"/>
      <c r="F17" s="76">
        <v>11</v>
      </c>
    </row>
    <row r="18" spans="1:16" ht="40.5" customHeight="1" x14ac:dyDescent="0.2">
      <c r="A18" s="91">
        <v>12</v>
      </c>
      <c r="B18" s="79"/>
      <c r="C18" s="83" ph="1"/>
      <c r="D18" s="91"/>
      <c r="E18" s="80"/>
      <c r="F18" s="76">
        <v>12</v>
      </c>
    </row>
    <row r="19" spans="1:16" ht="40.5" customHeight="1" x14ac:dyDescent="0.2">
      <c r="A19" s="91">
        <v>13</v>
      </c>
      <c r="B19" s="79"/>
      <c r="C19" s="83" ph="1"/>
      <c r="D19" s="91"/>
      <c r="E19" s="80"/>
      <c r="F19" s="76">
        <v>13</v>
      </c>
      <c r="P19" s="77"/>
    </row>
    <row r="20" spans="1:16" ht="40.5" customHeight="1" x14ac:dyDescent="0.2">
      <c r="A20" s="91">
        <v>14</v>
      </c>
      <c r="B20" s="79"/>
      <c r="C20" s="83" ph="1"/>
      <c r="D20" s="91"/>
      <c r="E20" s="80"/>
      <c r="F20" s="76">
        <v>14</v>
      </c>
    </row>
    <row r="21" spans="1:16" ht="40.5" customHeight="1" x14ac:dyDescent="0.2">
      <c r="A21" s="91">
        <v>15</v>
      </c>
      <c r="B21" s="79"/>
      <c r="C21" s="83" ph="1"/>
      <c r="D21" s="91"/>
      <c r="E21" s="80"/>
      <c r="F21" s="76">
        <v>15</v>
      </c>
    </row>
    <row r="22" spans="1:16" ht="40.5" customHeight="1" x14ac:dyDescent="0.2">
      <c r="A22" s="91">
        <v>16</v>
      </c>
      <c r="B22" s="79"/>
      <c r="C22" s="83" ph="1"/>
      <c r="D22" s="91"/>
      <c r="E22" s="80"/>
      <c r="F22" s="76">
        <v>16</v>
      </c>
    </row>
    <row r="23" spans="1:16" ht="40.5" customHeight="1" x14ac:dyDescent="0.2">
      <c r="A23" s="91">
        <v>17</v>
      </c>
      <c r="B23" s="79"/>
      <c r="C23" s="83" ph="1"/>
      <c r="D23" s="91"/>
      <c r="E23" s="80"/>
      <c r="F23" s="76">
        <v>17</v>
      </c>
    </row>
    <row r="24" spans="1:16" ht="40.5" customHeight="1" x14ac:dyDescent="0.2">
      <c r="A24" s="91">
        <v>18</v>
      </c>
      <c r="B24" s="79"/>
      <c r="C24" s="83" ph="1"/>
      <c r="D24" s="91"/>
      <c r="E24" s="80"/>
      <c r="F24" s="76">
        <v>18</v>
      </c>
    </row>
    <row r="25" spans="1:16" ht="40.5" customHeight="1" x14ac:dyDescent="0.2">
      <c r="A25" s="91">
        <v>19</v>
      </c>
      <c r="B25" s="79"/>
      <c r="C25" s="83" ph="1"/>
      <c r="D25" s="91"/>
      <c r="E25" s="80"/>
      <c r="F25" s="76">
        <v>19</v>
      </c>
    </row>
    <row r="26" spans="1:16" ht="40.5" customHeight="1" x14ac:dyDescent="0.2">
      <c r="A26" s="91">
        <v>20</v>
      </c>
      <c r="B26" s="79"/>
      <c r="C26" s="83" ph="1"/>
      <c r="D26" s="91"/>
      <c r="E26" s="80"/>
      <c r="F26" s="76">
        <v>20</v>
      </c>
    </row>
    <row r="27" spans="1:16" ht="40.5" customHeight="1" x14ac:dyDescent="0.15">
      <c r="C27" s="77" ph="1"/>
    </row>
    <row r="28" spans="1:16" ht="40.5" customHeight="1" x14ac:dyDescent="0.15">
      <c r="C28" s="77" ph="1"/>
    </row>
    <row r="29" spans="1:16" ht="40.5" customHeight="1" x14ac:dyDescent="0.15">
      <c r="C29" s="77" ph="1"/>
    </row>
    <row r="30" spans="1:16" ht="40.5" customHeight="1" x14ac:dyDescent="0.15">
      <c r="C30" s="77" ph="1"/>
    </row>
    <row r="31" spans="1:16" ht="40.5" customHeight="1" x14ac:dyDescent="0.15">
      <c r="C31" s="77" ph="1"/>
    </row>
    <row r="32" spans="1:16" ht="40.5" customHeight="1" x14ac:dyDescent="0.15">
      <c r="C32" s="77" ph="1"/>
    </row>
    <row r="33" spans="3:3" ht="40.5" customHeight="1" x14ac:dyDescent="0.15">
      <c r="C33" s="77" ph="1"/>
    </row>
    <row r="34" spans="3:3" ht="40.5" customHeight="1" x14ac:dyDescent="0.15">
      <c r="C34" s="77" ph="1"/>
    </row>
    <row r="35" spans="3:3" ht="40.5" customHeight="1" x14ac:dyDescent="0.15">
      <c r="C35" s="77" ph="1"/>
    </row>
    <row r="36" spans="3:3" ht="40.5" customHeight="1" x14ac:dyDescent="0.15">
      <c r="C36" s="77" ph="1"/>
    </row>
    <row r="37" spans="3:3" ht="40.5" customHeight="1" x14ac:dyDescent="0.15">
      <c r="C37" s="77" ph="1"/>
    </row>
    <row r="38" spans="3:3" ht="40.5" customHeight="1" x14ac:dyDescent="0.15">
      <c r="C38" s="77" ph="1"/>
    </row>
    <row r="39" spans="3:3" ht="40.5" customHeight="1" x14ac:dyDescent="0.15">
      <c r="C39" s="77" ph="1"/>
    </row>
    <row r="40" spans="3:3" ht="40.5" customHeight="1" x14ac:dyDescent="0.15">
      <c r="C40" s="77" ph="1"/>
    </row>
    <row r="41" spans="3:3" ht="40.5" customHeight="1" x14ac:dyDescent="0.15">
      <c r="C41" s="77" ph="1"/>
    </row>
    <row r="42" spans="3:3" ht="40.5" customHeight="1" x14ac:dyDescent="0.15">
      <c r="C42" s="77" ph="1"/>
    </row>
    <row r="43" spans="3:3" ht="40.5" customHeight="1" x14ac:dyDescent="0.15">
      <c r="C43" s="77" ph="1"/>
    </row>
    <row r="44" spans="3:3" ht="40.5" customHeight="1" x14ac:dyDescent="0.15">
      <c r="C44" s="77" ph="1"/>
    </row>
    <row r="45" spans="3:3" ht="40.5" customHeight="1" x14ac:dyDescent="0.15">
      <c r="C45" s="77" ph="1"/>
    </row>
    <row r="46" spans="3:3" ht="40.5" customHeight="1" x14ac:dyDescent="0.15">
      <c r="C46" s="77" ph="1"/>
    </row>
  </sheetData>
  <mergeCells count="4">
    <mergeCell ref="A1:E1"/>
    <mergeCell ref="C3:E3"/>
    <mergeCell ref="I3:N3"/>
    <mergeCell ref="I4:N4"/>
  </mergeCells>
  <phoneticPr fontId="15" type="Hiragana"/>
  <pageMargins left="0.7" right="0.7" top="0.75" bottom="0.75" header="0.3" footer="0.3"/>
  <pageSetup paperSize="9" scale="4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2AC1-79F1-4E70-86E6-16992DAE4AD0}">
  <sheetPr>
    <pageSetUpPr fitToPage="1"/>
  </sheetPr>
  <dimension ref="A1:Y58"/>
  <sheetViews>
    <sheetView zoomScale="70" zoomScaleNormal="70" workbookViewId="0">
      <selection activeCell="D6" sqref="D6:E6"/>
    </sheetView>
  </sheetViews>
  <sheetFormatPr defaultRowHeight="13.5" x14ac:dyDescent="0.15"/>
  <cols>
    <col min="1" max="1" width="9" style="2"/>
    <col min="2" max="2" width="20" style="1" customWidth="1"/>
    <col min="3" max="3" width="5.625" style="1" customWidth="1"/>
    <col min="4" max="21" width="7.625" style="2" customWidth="1"/>
    <col min="22" max="24" width="8.25" style="2" customWidth="1"/>
    <col min="25" max="25" width="18.75" style="2" customWidth="1"/>
    <col min="26" max="69" width="5.625" style="2" customWidth="1"/>
    <col min="70" max="16384" width="9" style="2"/>
  </cols>
  <sheetData>
    <row r="1" spans="1:25" ht="20.100000000000001" customHeight="1" thickBot="1" x14ac:dyDescent="0.2"/>
    <row r="2" spans="1:25" s="1" customFormat="1" ht="20.100000000000001" customHeight="1" x14ac:dyDescent="0.15">
      <c r="A2" s="286" t="s">
        <v>40</v>
      </c>
      <c r="B2" s="264" t="s">
        <v>7</v>
      </c>
      <c r="C2" s="297" t="s">
        <v>2</v>
      </c>
      <c r="D2" s="271" t="s">
        <v>0</v>
      </c>
      <c r="E2" s="272"/>
      <c r="F2" s="271" t="s">
        <v>8</v>
      </c>
      <c r="G2" s="276"/>
      <c r="H2" s="276"/>
      <c r="I2" s="272"/>
      <c r="J2" s="271" t="s">
        <v>14</v>
      </c>
      <c r="K2" s="276"/>
      <c r="L2" s="276"/>
      <c r="M2" s="276"/>
      <c r="N2" s="276"/>
      <c r="O2" s="276"/>
      <c r="P2" s="276"/>
      <c r="Q2" s="272"/>
      <c r="R2" s="271" t="s">
        <v>51</v>
      </c>
      <c r="S2" s="272"/>
      <c r="T2" s="271" t="s">
        <v>10</v>
      </c>
      <c r="U2" s="272"/>
      <c r="V2" s="277" t="s">
        <v>15</v>
      </c>
      <c r="W2" s="280" t="s">
        <v>18</v>
      </c>
      <c r="X2" s="264" t="s">
        <v>17</v>
      </c>
      <c r="Y2" s="293"/>
    </row>
    <row r="3" spans="1:25" s="1" customFormat="1" ht="20.100000000000001" customHeight="1" thickBot="1" x14ac:dyDescent="0.2">
      <c r="A3" s="287"/>
      <c r="B3" s="265"/>
      <c r="C3" s="298"/>
      <c r="D3" s="248"/>
      <c r="E3" s="273"/>
      <c r="F3" s="248"/>
      <c r="G3" s="249"/>
      <c r="H3" s="249"/>
      <c r="I3" s="273"/>
      <c r="J3" s="269" t="s">
        <v>29</v>
      </c>
      <c r="K3" s="256"/>
      <c r="L3" s="256"/>
      <c r="M3" s="270"/>
      <c r="N3" s="256" t="s">
        <v>30</v>
      </c>
      <c r="O3" s="256"/>
      <c r="P3" s="256"/>
      <c r="Q3" s="257"/>
      <c r="R3" s="248"/>
      <c r="S3" s="273"/>
      <c r="T3" s="248"/>
      <c r="U3" s="273"/>
      <c r="V3" s="278"/>
      <c r="W3" s="281"/>
      <c r="X3" s="265"/>
      <c r="Y3" s="294"/>
    </row>
    <row r="4" spans="1:25" ht="20.100000000000001" customHeight="1" x14ac:dyDescent="0.15">
      <c r="A4" s="287"/>
      <c r="B4" s="265"/>
      <c r="C4" s="299"/>
      <c r="D4" s="274" t="s">
        <v>22</v>
      </c>
      <c r="E4" s="275"/>
      <c r="F4" s="283" t="s">
        <v>26</v>
      </c>
      <c r="G4" s="284"/>
      <c r="H4" s="284"/>
      <c r="I4" s="285"/>
      <c r="J4" s="258" t="s">
        <v>31</v>
      </c>
      <c r="K4" s="244"/>
      <c r="L4" s="244"/>
      <c r="M4" s="259"/>
      <c r="N4" s="244" t="s">
        <v>19</v>
      </c>
      <c r="O4" s="244"/>
      <c r="P4" s="244"/>
      <c r="Q4" s="245"/>
      <c r="R4" s="262" t="s">
        <v>19</v>
      </c>
      <c r="S4" s="263"/>
      <c r="T4" s="262" t="s">
        <v>11</v>
      </c>
      <c r="U4" s="263"/>
      <c r="V4" s="278"/>
      <c r="W4" s="281"/>
      <c r="X4" s="265"/>
      <c r="Y4" s="295"/>
    </row>
    <row r="5" spans="1:25" ht="20.100000000000001" customHeight="1" x14ac:dyDescent="0.15">
      <c r="A5" s="287"/>
      <c r="B5" s="265"/>
      <c r="C5" s="299"/>
      <c r="D5" s="267" t="s">
        <v>73</v>
      </c>
      <c r="E5" s="268"/>
      <c r="F5" s="241" t="s">
        <v>27</v>
      </c>
      <c r="G5" s="242"/>
      <c r="H5" s="242"/>
      <c r="I5" s="243"/>
      <c r="J5" s="251" t="s">
        <v>21</v>
      </c>
      <c r="K5" s="246"/>
      <c r="L5" s="246"/>
      <c r="M5" s="252"/>
      <c r="N5" s="246" t="s">
        <v>32</v>
      </c>
      <c r="O5" s="246"/>
      <c r="P5" s="246"/>
      <c r="Q5" s="247"/>
      <c r="R5" s="260" t="s">
        <v>20</v>
      </c>
      <c r="S5" s="261"/>
      <c r="T5" s="260" t="s">
        <v>12</v>
      </c>
      <c r="U5" s="261"/>
      <c r="V5" s="278"/>
      <c r="W5" s="281"/>
      <c r="X5" s="265"/>
      <c r="Y5" s="295"/>
    </row>
    <row r="6" spans="1:25" ht="20.100000000000001" customHeight="1" x14ac:dyDescent="0.15">
      <c r="A6" s="287"/>
      <c r="B6" s="265"/>
      <c r="C6" s="299"/>
      <c r="D6" s="267" t="s">
        <v>23</v>
      </c>
      <c r="E6" s="268"/>
      <c r="F6" s="241" t="s">
        <v>28</v>
      </c>
      <c r="G6" s="242"/>
      <c r="H6" s="242"/>
      <c r="I6" s="243"/>
      <c r="J6" s="251" t="s">
        <v>9</v>
      </c>
      <c r="K6" s="246"/>
      <c r="L6" s="246"/>
      <c r="M6" s="252"/>
      <c r="N6" s="246" t="s">
        <v>33</v>
      </c>
      <c r="O6" s="246"/>
      <c r="P6" s="246"/>
      <c r="Q6" s="247"/>
      <c r="R6" s="260" t="s">
        <v>21</v>
      </c>
      <c r="S6" s="261"/>
      <c r="T6" s="260" t="s">
        <v>48</v>
      </c>
      <c r="U6" s="261"/>
      <c r="V6" s="278"/>
      <c r="W6" s="281"/>
      <c r="X6" s="265"/>
      <c r="Y6" s="295"/>
    </row>
    <row r="7" spans="1:25" ht="20.100000000000001" customHeight="1" x14ac:dyDescent="0.15">
      <c r="A7" s="287"/>
      <c r="B7" s="265"/>
      <c r="C7" s="299"/>
      <c r="D7" s="267" t="s">
        <v>24</v>
      </c>
      <c r="E7" s="268"/>
      <c r="F7" s="241" t="s">
        <v>47</v>
      </c>
      <c r="G7" s="242"/>
      <c r="H7" s="242"/>
      <c r="I7" s="243"/>
      <c r="J7" s="253"/>
      <c r="K7" s="254"/>
      <c r="L7" s="254"/>
      <c r="M7" s="255"/>
      <c r="N7" s="261" t="s">
        <v>34</v>
      </c>
      <c r="O7" s="261"/>
      <c r="P7" s="261"/>
      <c r="Q7" s="301"/>
      <c r="R7" s="260" t="s">
        <v>48</v>
      </c>
      <c r="S7" s="261"/>
      <c r="T7" s="260" t="s">
        <v>13</v>
      </c>
      <c r="U7" s="261"/>
      <c r="V7" s="278"/>
      <c r="W7" s="281"/>
      <c r="X7" s="265"/>
      <c r="Y7" s="295"/>
    </row>
    <row r="8" spans="1:25" ht="20.100000000000001" customHeight="1" thickBot="1" x14ac:dyDescent="0.2">
      <c r="A8" s="287"/>
      <c r="B8" s="265"/>
      <c r="C8" s="299"/>
      <c r="D8" s="267" t="s">
        <v>25</v>
      </c>
      <c r="E8" s="268"/>
      <c r="F8" s="260"/>
      <c r="G8" s="261"/>
      <c r="H8" s="261"/>
      <c r="I8" s="301"/>
      <c r="J8" s="248"/>
      <c r="K8" s="249"/>
      <c r="L8" s="249"/>
      <c r="M8" s="250"/>
      <c r="N8" s="261"/>
      <c r="O8" s="261"/>
      <c r="P8" s="261"/>
      <c r="Q8" s="301"/>
      <c r="R8" s="260"/>
      <c r="S8" s="261"/>
      <c r="T8" s="260"/>
      <c r="U8" s="261"/>
      <c r="V8" s="279"/>
      <c r="W8" s="282"/>
      <c r="X8" s="266"/>
      <c r="Y8" s="296"/>
    </row>
    <row r="9" spans="1:25" s="1" customFormat="1" ht="20.100000000000001" customHeight="1" x14ac:dyDescent="0.15">
      <c r="A9" s="287"/>
      <c r="B9" s="265"/>
      <c r="C9" s="299"/>
      <c r="D9" s="3" t="s">
        <v>65</v>
      </c>
      <c r="E9" s="5" t="s">
        <v>66</v>
      </c>
      <c r="F9" s="3" t="s">
        <v>67</v>
      </c>
      <c r="G9" s="4" t="s">
        <v>68</v>
      </c>
      <c r="H9" s="4" t="s">
        <v>69</v>
      </c>
      <c r="I9" s="5" t="s">
        <v>70</v>
      </c>
      <c r="J9" s="3" t="s">
        <v>67</v>
      </c>
      <c r="K9" s="4" t="s">
        <v>68</v>
      </c>
      <c r="L9" s="4" t="s">
        <v>69</v>
      </c>
      <c r="M9" s="4" t="s">
        <v>70</v>
      </c>
      <c r="N9" s="37" t="s">
        <v>67</v>
      </c>
      <c r="O9" s="4" t="s">
        <v>68</v>
      </c>
      <c r="P9" s="4" t="s">
        <v>69</v>
      </c>
      <c r="Q9" s="5" t="s">
        <v>70</v>
      </c>
      <c r="R9" s="3" t="s">
        <v>71</v>
      </c>
      <c r="S9" s="4" t="s">
        <v>72</v>
      </c>
      <c r="T9" s="3" t="s">
        <v>71</v>
      </c>
      <c r="U9" s="4" t="s">
        <v>72</v>
      </c>
      <c r="V9" s="289">
        <v>200</v>
      </c>
      <c r="W9" s="291" t="s">
        <v>16</v>
      </c>
      <c r="X9" s="302">
        <v>200</v>
      </c>
      <c r="Y9" s="293" t="s">
        <v>1</v>
      </c>
    </row>
    <row r="10" spans="1:25" s="1" customFormat="1" ht="20.100000000000001" customHeight="1" thickBot="1" x14ac:dyDescent="0.2">
      <c r="A10" s="288"/>
      <c r="B10" s="266"/>
      <c r="C10" s="300"/>
      <c r="D10" s="6">
        <v>20</v>
      </c>
      <c r="E10" s="8">
        <v>20</v>
      </c>
      <c r="F10" s="6">
        <v>10</v>
      </c>
      <c r="G10" s="7">
        <v>10</v>
      </c>
      <c r="H10" s="7">
        <v>10</v>
      </c>
      <c r="I10" s="8">
        <v>10</v>
      </c>
      <c r="J10" s="6">
        <v>10</v>
      </c>
      <c r="K10" s="7">
        <v>10</v>
      </c>
      <c r="L10" s="7">
        <v>10</v>
      </c>
      <c r="M10" s="7">
        <v>10</v>
      </c>
      <c r="N10" s="38">
        <v>10</v>
      </c>
      <c r="O10" s="7">
        <v>10</v>
      </c>
      <c r="P10" s="7">
        <v>10</v>
      </c>
      <c r="Q10" s="8">
        <v>10</v>
      </c>
      <c r="R10" s="6">
        <v>10</v>
      </c>
      <c r="S10" s="7">
        <v>10</v>
      </c>
      <c r="T10" s="6">
        <v>10</v>
      </c>
      <c r="U10" s="7">
        <v>10</v>
      </c>
      <c r="V10" s="290"/>
      <c r="W10" s="292"/>
      <c r="X10" s="303"/>
      <c r="Y10" s="257"/>
    </row>
    <row r="11" spans="1:25" ht="33" customHeight="1" x14ac:dyDescent="0.15">
      <c r="A11" s="89">
        <f>VLOOKUP(C11,名簿!$A$7:$C$24,2,FALSE)</f>
        <v>0</v>
      </c>
      <c r="B11" s="56">
        <f>VLOOKUP(C11,名簿!$A$7:$C$24,3,FALSE)</f>
        <v>0</v>
      </c>
      <c r="C11" s="11">
        <v>1</v>
      </c>
      <c r="D11" s="57"/>
      <c r="E11" s="41"/>
      <c r="F11" s="57"/>
      <c r="G11" s="58"/>
      <c r="H11" s="58"/>
      <c r="I11" s="41"/>
      <c r="J11" s="57"/>
      <c r="K11" s="58"/>
      <c r="L11" s="58"/>
      <c r="M11" s="58"/>
      <c r="N11" s="59"/>
      <c r="O11" s="58"/>
      <c r="P11" s="58"/>
      <c r="Q11" s="41"/>
      <c r="R11" s="57"/>
      <c r="S11" s="58"/>
      <c r="T11" s="57"/>
      <c r="U11" s="41"/>
      <c r="V11" s="60">
        <f>SUM(D11:U11)</f>
        <v>0</v>
      </c>
      <c r="W11" s="41"/>
      <c r="X11" s="61">
        <f t="shared" ref="X11:X28" si="0">SUM(D11:W11)</f>
        <v>0</v>
      </c>
      <c r="Y11" s="62"/>
    </row>
    <row r="12" spans="1:25" ht="33" customHeight="1" x14ac:dyDescent="0.15">
      <c r="A12" s="90">
        <f>VLOOKUP(C12,名簿!$A$7:$C$24,2,FALSE)</f>
        <v>0</v>
      </c>
      <c r="B12" s="9">
        <f>VLOOKUP(C12,名簿!$A$7:$C$24,3,FALSE)</f>
        <v>0</v>
      </c>
      <c r="C12" s="30">
        <v>2</v>
      </c>
      <c r="D12" s="31"/>
      <c r="E12" s="32"/>
      <c r="F12" s="31"/>
      <c r="G12" s="33"/>
      <c r="H12" s="33"/>
      <c r="I12" s="32"/>
      <c r="J12" s="31"/>
      <c r="K12" s="33"/>
      <c r="L12" s="33"/>
      <c r="M12" s="33"/>
      <c r="N12" s="40"/>
      <c r="O12" s="33"/>
      <c r="P12" s="33"/>
      <c r="Q12" s="32"/>
      <c r="R12" s="31"/>
      <c r="S12" s="33"/>
      <c r="T12" s="31"/>
      <c r="U12" s="32"/>
      <c r="V12" s="36">
        <f t="shared" ref="V12:V28" si="1">SUM(D12:U12)</f>
        <v>0</v>
      </c>
      <c r="W12" s="32"/>
      <c r="X12" s="34">
        <f t="shared" si="0"/>
        <v>0</v>
      </c>
      <c r="Y12" s="35"/>
    </row>
    <row r="13" spans="1:25" ht="33" customHeight="1" x14ac:dyDescent="0.15">
      <c r="A13" s="90">
        <f>VLOOKUP(C13,名簿!$A$7:$C$24,2,FALSE)</f>
        <v>0</v>
      </c>
      <c r="B13" s="10">
        <f>VLOOKUP(C13,名簿!$A$7:$C$24,3,FALSE)</f>
        <v>0</v>
      </c>
      <c r="C13" s="16">
        <v>3</v>
      </c>
      <c r="D13" s="31"/>
      <c r="E13" s="32"/>
      <c r="F13" s="31"/>
      <c r="G13" s="33"/>
      <c r="H13" s="33"/>
      <c r="I13" s="32"/>
      <c r="J13" s="31"/>
      <c r="K13" s="33"/>
      <c r="L13" s="33"/>
      <c r="M13" s="33"/>
      <c r="N13" s="40"/>
      <c r="O13" s="33"/>
      <c r="P13" s="33"/>
      <c r="Q13" s="32"/>
      <c r="R13" s="31"/>
      <c r="S13" s="33"/>
      <c r="T13" s="31"/>
      <c r="U13" s="32"/>
      <c r="V13" s="36">
        <f t="shared" si="1"/>
        <v>0</v>
      </c>
      <c r="W13" s="32"/>
      <c r="X13" s="34">
        <f t="shared" si="0"/>
        <v>0</v>
      </c>
      <c r="Y13" s="35"/>
    </row>
    <row r="14" spans="1:25" ht="33" customHeight="1" x14ac:dyDescent="0.15">
      <c r="A14" s="90">
        <f>VLOOKUP(C14,名簿!$A$7:$C$24,2,FALSE)</f>
        <v>0</v>
      </c>
      <c r="B14" s="9">
        <f>VLOOKUP(C14,名簿!$A$7:$C$24,3,FALSE)</f>
        <v>0</v>
      </c>
      <c r="C14" s="30">
        <v>4</v>
      </c>
      <c r="D14" s="31"/>
      <c r="E14" s="32"/>
      <c r="F14" s="31"/>
      <c r="G14" s="33"/>
      <c r="H14" s="33"/>
      <c r="I14" s="32"/>
      <c r="J14" s="31"/>
      <c r="K14" s="33"/>
      <c r="L14" s="33"/>
      <c r="M14" s="33"/>
      <c r="N14" s="40"/>
      <c r="O14" s="33"/>
      <c r="P14" s="33"/>
      <c r="Q14" s="32"/>
      <c r="R14" s="31"/>
      <c r="S14" s="33"/>
      <c r="T14" s="31"/>
      <c r="U14" s="32"/>
      <c r="V14" s="36">
        <f t="shared" si="1"/>
        <v>0</v>
      </c>
      <c r="W14" s="32"/>
      <c r="X14" s="34">
        <f t="shared" si="0"/>
        <v>0</v>
      </c>
      <c r="Y14" s="35"/>
    </row>
    <row r="15" spans="1:25" ht="33" customHeight="1" x14ac:dyDescent="0.15">
      <c r="A15" s="90">
        <f>VLOOKUP(C15,名簿!$A$7:$C$24,2,FALSE)</f>
        <v>0</v>
      </c>
      <c r="B15" s="9">
        <f>VLOOKUP(C15,名簿!$A$7:$C$24,3,FALSE)</f>
        <v>0</v>
      </c>
      <c r="C15" s="16">
        <v>5</v>
      </c>
      <c r="D15" s="31"/>
      <c r="E15" s="32"/>
      <c r="F15" s="31"/>
      <c r="G15" s="33"/>
      <c r="H15" s="33"/>
      <c r="I15" s="32"/>
      <c r="J15" s="31"/>
      <c r="K15" s="33"/>
      <c r="L15" s="33"/>
      <c r="M15" s="33"/>
      <c r="N15" s="40"/>
      <c r="O15" s="33"/>
      <c r="P15" s="33"/>
      <c r="Q15" s="32"/>
      <c r="R15" s="31"/>
      <c r="S15" s="33"/>
      <c r="T15" s="31"/>
      <c r="U15" s="32"/>
      <c r="V15" s="36">
        <f t="shared" si="1"/>
        <v>0</v>
      </c>
      <c r="W15" s="32"/>
      <c r="X15" s="34">
        <f t="shared" si="0"/>
        <v>0</v>
      </c>
      <c r="Y15" s="35"/>
    </row>
    <row r="16" spans="1:25" ht="33" customHeight="1" x14ac:dyDescent="0.15">
      <c r="A16" s="90">
        <f>VLOOKUP(C16,名簿!$A$7:$C$24,2,FALSE)</f>
        <v>0</v>
      </c>
      <c r="B16" s="9">
        <f>VLOOKUP(C16,名簿!$A$7:$C$24,3,FALSE)</f>
        <v>0</v>
      </c>
      <c r="C16" s="30">
        <v>6</v>
      </c>
      <c r="D16" s="31"/>
      <c r="E16" s="32"/>
      <c r="F16" s="31"/>
      <c r="G16" s="33"/>
      <c r="H16" s="33"/>
      <c r="I16" s="32"/>
      <c r="J16" s="31"/>
      <c r="K16" s="33"/>
      <c r="L16" s="33"/>
      <c r="M16" s="33"/>
      <c r="N16" s="40"/>
      <c r="O16" s="33"/>
      <c r="P16" s="33"/>
      <c r="Q16" s="32"/>
      <c r="R16" s="31"/>
      <c r="S16" s="33"/>
      <c r="T16" s="31"/>
      <c r="U16" s="32"/>
      <c r="V16" s="36">
        <f t="shared" si="1"/>
        <v>0</v>
      </c>
      <c r="W16" s="32"/>
      <c r="X16" s="34">
        <f t="shared" si="0"/>
        <v>0</v>
      </c>
      <c r="Y16" s="35"/>
    </row>
    <row r="17" spans="1:25" ht="33" customHeight="1" x14ac:dyDescent="0.15">
      <c r="A17" s="90">
        <f>VLOOKUP(C17,名簿!$A$7:$C$24,2,FALSE)</f>
        <v>0</v>
      </c>
      <c r="B17" s="9">
        <f>VLOOKUP(C17,名簿!$A$7:$C$24,3,FALSE)</f>
        <v>0</v>
      </c>
      <c r="C17" s="16">
        <v>7</v>
      </c>
      <c r="D17" s="31"/>
      <c r="E17" s="32"/>
      <c r="F17" s="31"/>
      <c r="G17" s="33"/>
      <c r="H17" s="33"/>
      <c r="I17" s="32"/>
      <c r="J17" s="31"/>
      <c r="K17" s="33"/>
      <c r="L17" s="33"/>
      <c r="M17" s="33"/>
      <c r="N17" s="40"/>
      <c r="O17" s="33"/>
      <c r="P17" s="33"/>
      <c r="Q17" s="32"/>
      <c r="R17" s="31"/>
      <c r="S17" s="33"/>
      <c r="T17" s="31"/>
      <c r="U17" s="32"/>
      <c r="V17" s="36">
        <f t="shared" si="1"/>
        <v>0</v>
      </c>
      <c r="W17" s="32"/>
      <c r="X17" s="34">
        <f t="shared" si="0"/>
        <v>0</v>
      </c>
      <c r="Y17" s="35"/>
    </row>
    <row r="18" spans="1:25" ht="33" customHeight="1" x14ac:dyDescent="0.15">
      <c r="A18" s="90">
        <f>VLOOKUP(C18,名簿!$A$7:$C$24,2,FALSE)</f>
        <v>0</v>
      </c>
      <c r="B18" s="9">
        <f>VLOOKUP(C18,名簿!$A$7:$C$24,3,FALSE)</f>
        <v>0</v>
      </c>
      <c r="C18" s="30">
        <v>8</v>
      </c>
      <c r="D18" s="31"/>
      <c r="E18" s="32"/>
      <c r="F18" s="31"/>
      <c r="G18" s="33"/>
      <c r="H18" s="33"/>
      <c r="I18" s="32"/>
      <c r="J18" s="31"/>
      <c r="K18" s="33"/>
      <c r="L18" s="33"/>
      <c r="M18" s="33"/>
      <c r="N18" s="40"/>
      <c r="O18" s="33"/>
      <c r="P18" s="33"/>
      <c r="Q18" s="32"/>
      <c r="R18" s="31"/>
      <c r="S18" s="33"/>
      <c r="T18" s="31"/>
      <c r="U18" s="32"/>
      <c r="V18" s="36">
        <f t="shared" si="1"/>
        <v>0</v>
      </c>
      <c r="W18" s="32"/>
      <c r="X18" s="34">
        <f t="shared" si="0"/>
        <v>0</v>
      </c>
      <c r="Y18" s="35"/>
    </row>
    <row r="19" spans="1:25" ht="33" customHeight="1" x14ac:dyDescent="0.15">
      <c r="A19" s="90">
        <f>VLOOKUP(C19,名簿!$A$7:$C$24,2,FALSE)</f>
        <v>0</v>
      </c>
      <c r="B19" s="9">
        <f>VLOOKUP(C19,名簿!$A$7:$C$24,3,FALSE)</f>
        <v>0</v>
      </c>
      <c r="C19" s="16">
        <v>9</v>
      </c>
      <c r="D19" s="31"/>
      <c r="E19" s="32"/>
      <c r="F19" s="31"/>
      <c r="G19" s="33"/>
      <c r="H19" s="33"/>
      <c r="I19" s="32"/>
      <c r="J19" s="31"/>
      <c r="K19" s="33"/>
      <c r="L19" s="33"/>
      <c r="M19" s="33"/>
      <c r="N19" s="40"/>
      <c r="O19" s="33"/>
      <c r="P19" s="33"/>
      <c r="Q19" s="32"/>
      <c r="R19" s="31"/>
      <c r="S19" s="33"/>
      <c r="T19" s="31"/>
      <c r="U19" s="32"/>
      <c r="V19" s="36">
        <f t="shared" si="1"/>
        <v>0</v>
      </c>
      <c r="W19" s="32"/>
      <c r="X19" s="34">
        <f t="shared" si="0"/>
        <v>0</v>
      </c>
      <c r="Y19" s="35"/>
    </row>
    <row r="20" spans="1:25" ht="33" customHeight="1" x14ac:dyDescent="0.15">
      <c r="A20" s="90">
        <f>VLOOKUP(C20,名簿!$A$7:$C$24,2,FALSE)</f>
        <v>0</v>
      </c>
      <c r="B20" s="9">
        <f>VLOOKUP(C20,名簿!$A$7:$C$24,3,FALSE)</f>
        <v>0</v>
      </c>
      <c r="C20" s="30">
        <v>10</v>
      </c>
      <c r="D20" s="31"/>
      <c r="E20" s="32"/>
      <c r="F20" s="31"/>
      <c r="G20" s="33"/>
      <c r="H20" s="33"/>
      <c r="I20" s="32"/>
      <c r="J20" s="31"/>
      <c r="K20" s="33"/>
      <c r="L20" s="33"/>
      <c r="M20" s="33"/>
      <c r="N20" s="40"/>
      <c r="O20" s="33"/>
      <c r="P20" s="33"/>
      <c r="Q20" s="32"/>
      <c r="R20" s="31"/>
      <c r="S20" s="33"/>
      <c r="T20" s="31"/>
      <c r="U20" s="32"/>
      <c r="V20" s="36">
        <f t="shared" si="1"/>
        <v>0</v>
      </c>
      <c r="W20" s="32"/>
      <c r="X20" s="34">
        <f t="shared" si="0"/>
        <v>0</v>
      </c>
      <c r="Y20" s="35"/>
    </row>
    <row r="21" spans="1:25" ht="33" customHeight="1" x14ac:dyDescent="0.15">
      <c r="A21" s="90">
        <f>VLOOKUP(C21,名簿!$A$7:$C$24,2,FALSE)</f>
        <v>0</v>
      </c>
      <c r="B21" s="9">
        <f>VLOOKUP(C21,名簿!$A$7:$C$24,3,FALSE)</f>
        <v>0</v>
      </c>
      <c r="C21" s="16">
        <v>11</v>
      </c>
      <c r="D21" s="31"/>
      <c r="E21" s="32"/>
      <c r="F21" s="31"/>
      <c r="G21" s="33"/>
      <c r="H21" s="33"/>
      <c r="I21" s="32"/>
      <c r="J21" s="31"/>
      <c r="K21" s="33"/>
      <c r="L21" s="33"/>
      <c r="M21" s="33"/>
      <c r="N21" s="40"/>
      <c r="O21" s="33"/>
      <c r="P21" s="33"/>
      <c r="Q21" s="32"/>
      <c r="R21" s="31"/>
      <c r="S21" s="33"/>
      <c r="T21" s="31"/>
      <c r="U21" s="32"/>
      <c r="V21" s="36">
        <f t="shared" si="1"/>
        <v>0</v>
      </c>
      <c r="W21" s="32"/>
      <c r="X21" s="34">
        <f t="shared" si="0"/>
        <v>0</v>
      </c>
      <c r="Y21" s="35"/>
    </row>
    <row r="22" spans="1:25" ht="33" customHeight="1" x14ac:dyDescent="0.15">
      <c r="A22" s="90">
        <f>VLOOKUP(C22,名簿!$A$7:$C$24,2,FALSE)</f>
        <v>0</v>
      </c>
      <c r="B22" s="9">
        <f>VLOOKUP(C22,名簿!$A$7:$C$24,3,FALSE)</f>
        <v>0</v>
      </c>
      <c r="C22" s="30">
        <v>12</v>
      </c>
      <c r="D22" s="31"/>
      <c r="E22" s="32"/>
      <c r="F22" s="31"/>
      <c r="G22" s="33"/>
      <c r="H22" s="33"/>
      <c r="I22" s="32"/>
      <c r="J22" s="31"/>
      <c r="K22" s="33"/>
      <c r="L22" s="33"/>
      <c r="M22" s="33"/>
      <c r="N22" s="40"/>
      <c r="O22" s="33"/>
      <c r="P22" s="33"/>
      <c r="Q22" s="32"/>
      <c r="R22" s="31"/>
      <c r="S22" s="33"/>
      <c r="T22" s="31"/>
      <c r="U22" s="32"/>
      <c r="V22" s="36">
        <f t="shared" si="1"/>
        <v>0</v>
      </c>
      <c r="W22" s="32"/>
      <c r="X22" s="34">
        <f t="shared" si="0"/>
        <v>0</v>
      </c>
      <c r="Y22" s="35"/>
    </row>
    <row r="23" spans="1:25" ht="33" customHeight="1" x14ac:dyDescent="0.15">
      <c r="A23" s="90">
        <f>VLOOKUP(C23,名簿!$A$7:$C$24,2,FALSE)</f>
        <v>0</v>
      </c>
      <c r="B23" s="9">
        <f>VLOOKUP(C23,名簿!$A$7:$C$24,3,FALSE)</f>
        <v>0</v>
      </c>
      <c r="C23" s="16">
        <v>13</v>
      </c>
      <c r="D23" s="31"/>
      <c r="E23" s="32"/>
      <c r="F23" s="31"/>
      <c r="G23" s="33"/>
      <c r="H23" s="33"/>
      <c r="I23" s="32"/>
      <c r="J23" s="31"/>
      <c r="K23" s="33"/>
      <c r="L23" s="33"/>
      <c r="M23" s="33"/>
      <c r="N23" s="40"/>
      <c r="O23" s="33"/>
      <c r="P23" s="33"/>
      <c r="Q23" s="32"/>
      <c r="R23" s="31"/>
      <c r="S23" s="33"/>
      <c r="T23" s="31"/>
      <c r="U23" s="32"/>
      <c r="V23" s="36">
        <f t="shared" si="1"/>
        <v>0</v>
      </c>
      <c r="W23" s="32"/>
      <c r="X23" s="34">
        <f t="shared" si="0"/>
        <v>0</v>
      </c>
      <c r="Y23" s="35"/>
    </row>
    <row r="24" spans="1:25" ht="33" customHeight="1" x14ac:dyDescent="0.15">
      <c r="A24" s="90">
        <f>VLOOKUP(C24,名簿!$A$7:$C$24,2,FALSE)</f>
        <v>0</v>
      </c>
      <c r="B24" s="9">
        <f>VLOOKUP(C24,名簿!$A$7:$C$24,3,FALSE)</f>
        <v>0</v>
      </c>
      <c r="C24" s="30">
        <v>14</v>
      </c>
      <c r="D24" s="31"/>
      <c r="E24" s="32"/>
      <c r="F24" s="31"/>
      <c r="G24" s="33"/>
      <c r="H24" s="33"/>
      <c r="I24" s="32"/>
      <c r="J24" s="31"/>
      <c r="K24" s="33"/>
      <c r="L24" s="33"/>
      <c r="M24" s="33"/>
      <c r="N24" s="40"/>
      <c r="O24" s="33"/>
      <c r="P24" s="33"/>
      <c r="Q24" s="32"/>
      <c r="R24" s="31"/>
      <c r="S24" s="33"/>
      <c r="T24" s="31"/>
      <c r="U24" s="32"/>
      <c r="V24" s="36">
        <f t="shared" si="1"/>
        <v>0</v>
      </c>
      <c r="W24" s="32"/>
      <c r="X24" s="34">
        <f t="shared" si="0"/>
        <v>0</v>
      </c>
      <c r="Y24" s="35"/>
    </row>
    <row r="25" spans="1:25" ht="33" customHeight="1" x14ac:dyDescent="0.15">
      <c r="A25" s="90">
        <f>VLOOKUP(C25,名簿!$A$7:$C$24,2,FALSE)</f>
        <v>0</v>
      </c>
      <c r="B25" s="9">
        <f>VLOOKUP(C25,名簿!$A$7:$C$24,3,FALSE)</f>
        <v>0</v>
      </c>
      <c r="C25" s="16">
        <v>15</v>
      </c>
      <c r="D25" s="31"/>
      <c r="E25" s="32"/>
      <c r="F25" s="31"/>
      <c r="G25" s="33"/>
      <c r="H25" s="33"/>
      <c r="I25" s="32"/>
      <c r="J25" s="31"/>
      <c r="K25" s="33"/>
      <c r="L25" s="33"/>
      <c r="M25" s="33"/>
      <c r="N25" s="40"/>
      <c r="O25" s="33"/>
      <c r="P25" s="33"/>
      <c r="Q25" s="32"/>
      <c r="R25" s="31"/>
      <c r="S25" s="33"/>
      <c r="T25" s="31"/>
      <c r="U25" s="32"/>
      <c r="V25" s="36">
        <f t="shared" si="1"/>
        <v>0</v>
      </c>
      <c r="W25" s="32"/>
      <c r="X25" s="34">
        <f t="shared" si="0"/>
        <v>0</v>
      </c>
      <c r="Y25" s="35"/>
    </row>
    <row r="26" spans="1:25" ht="33" customHeight="1" x14ac:dyDescent="0.15">
      <c r="A26" s="90">
        <f>VLOOKUP(C26,名簿!$A$7:$C$24,2,FALSE)</f>
        <v>0</v>
      </c>
      <c r="B26" s="9">
        <f>VLOOKUP(C26,名簿!$A$7:$C$24,3,FALSE)</f>
        <v>0</v>
      </c>
      <c r="C26" s="30">
        <v>16</v>
      </c>
      <c r="D26" s="31"/>
      <c r="E26" s="32"/>
      <c r="F26" s="31"/>
      <c r="G26" s="33"/>
      <c r="H26" s="33"/>
      <c r="I26" s="32"/>
      <c r="J26" s="31"/>
      <c r="K26" s="33"/>
      <c r="L26" s="33"/>
      <c r="M26" s="33"/>
      <c r="N26" s="40"/>
      <c r="O26" s="33"/>
      <c r="P26" s="33"/>
      <c r="Q26" s="32"/>
      <c r="R26" s="31"/>
      <c r="S26" s="33"/>
      <c r="T26" s="31"/>
      <c r="U26" s="32"/>
      <c r="V26" s="36">
        <f t="shared" si="1"/>
        <v>0</v>
      </c>
      <c r="W26" s="32"/>
      <c r="X26" s="34">
        <f t="shared" si="0"/>
        <v>0</v>
      </c>
      <c r="Y26" s="35"/>
    </row>
    <row r="27" spans="1:25" ht="33" customHeight="1" x14ac:dyDescent="0.15">
      <c r="A27" s="90">
        <f>VLOOKUP(C27,名簿!$A$7:$C$24,2,FALSE)</f>
        <v>0</v>
      </c>
      <c r="B27" s="9">
        <f>VLOOKUP(C27,名簿!$A$7:$C$24,3,FALSE)</f>
        <v>0</v>
      </c>
      <c r="C27" s="16">
        <v>17</v>
      </c>
      <c r="D27" s="31"/>
      <c r="E27" s="32"/>
      <c r="F27" s="31"/>
      <c r="G27" s="33"/>
      <c r="H27" s="33"/>
      <c r="I27" s="32"/>
      <c r="J27" s="31"/>
      <c r="K27" s="33"/>
      <c r="L27" s="33"/>
      <c r="M27" s="33"/>
      <c r="N27" s="40"/>
      <c r="O27" s="33"/>
      <c r="P27" s="33"/>
      <c r="Q27" s="32"/>
      <c r="R27" s="31"/>
      <c r="S27" s="33"/>
      <c r="T27" s="31"/>
      <c r="U27" s="32"/>
      <c r="V27" s="36">
        <f t="shared" si="1"/>
        <v>0</v>
      </c>
      <c r="W27" s="32"/>
      <c r="X27" s="34">
        <f t="shared" si="0"/>
        <v>0</v>
      </c>
      <c r="Y27" s="35"/>
    </row>
    <row r="28" spans="1:25" ht="33" customHeight="1" x14ac:dyDescent="0.15">
      <c r="A28" s="90">
        <f>VLOOKUP(C28,名簿!$A$7:$C$24,2,FALSE)</f>
        <v>0</v>
      </c>
      <c r="B28" s="9">
        <f>VLOOKUP(C28,名簿!$A$7:$C$24,3,FALSE)</f>
        <v>0</v>
      </c>
      <c r="C28" s="30">
        <v>18</v>
      </c>
      <c r="D28" s="31"/>
      <c r="E28" s="32"/>
      <c r="F28" s="31"/>
      <c r="G28" s="33"/>
      <c r="H28" s="33"/>
      <c r="I28" s="32"/>
      <c r="J28" s="31"/>
      <c r="K28" s="33"/>
      <c r="L28" s="33"/>
      <c r="M28" s="33"/>
      <c r="N28" s="40"/>
      <c r="O28" s="33"/>
      <c r="P28" s="33"/>
      <c r="Q28" s="32"/>
      <c r="R28" s="31"/>
      <c r="S28" s="33"/>
      <c r="T28" s="31"/>
      <c r="U28" s="32"/>
      <c r="V28" s="36">
        <f t="shared" si="1"/>
        <v>0</v>
      </c>
      <c r="W28" s="32"/>
      <c r="X28" s="156">
        <f t="shared" si="0"/>
        <v>0</v>
      </c>
      <c r="Y28" s="157"/>
    </row>
    <row r="29" spans="1:25" ht="33" customHeight="1" x14ac:dyDescent="0.15">
      <c r="A29" s="90">
        <f>VLOOKUP(C29,名簿!$A$7:$C$26,2,FALSE)</f>
        <v>0</v>
      </c>
      <c r="B29" s="9">
        <f>VLOOKUP(C29,名簿!$A$7:$C$26,3,FALSE)</f>
        <v>0</v>
      </c>
      <c r="C29" s="30">
        <v>19</v>
      </c>
      <c r="D29" s="31"/>
      <c r="E29" s="32"/>
      <c r="F29" s="31"/>
      <c r="G29" s="33"/>
      <c r="H29" s="33"/>
      <c r="I29" s="32"/>
      <c r="J29" s="31"/>
      <c r="K29" s="33"/>
      <c r="L29" s="33"/>
      <c r="M29" s="33"/>
      <c r="N29" s="40"/>
      <c r="O29" s="33"/>
      <c r="P29" s="33"/>
      <c r="Q29" s="32"/>
      <c r="R29" s="31"/>
      <c r="S29" s="33"/>
      <c r="T29" s="31"/>
      <c r="U29" s="32"/>
      <c r="V29" s="36">
        <f t="shared" ref="V29:V30" si="2">SUM(D29:U29)</f>
        <v>0</v>
      </c>
      <c r="W29" s="32"/>
      <c r="X29" s="156">
        <f t="shared" ref="X29:X30" si="3">SUM(D29:W29)</f>
        <v>0</v>
      </c>
      <c r="Y29" s="157"/>
    </row>
    <row r="30" spans="1:25" ht="33" customHeight="1" thickBot="1" x14ac:dyDescent="0.2">
      <c r="A30" s="92">
        <f>VLOOKUP(C30,名簿!$A$7:$C$26,2,FALSE)</f>
        <v>0</v>
      </c>
      <c r="B30" s="63">
        <f>VLOOKUP(C30,名簿!$A$7:$C$26,3,FALSE)</f>
        <v>0</v>
      </c>
      <c r="C30" s="222">
        <v>20</v>
      </c>
      <c r="D30" s="64"/>
      <c r="E30" s="65"/>
      <c r="F30" s="64"/>
      <c r="G30" s="66"/>
      <c r="H30" s="66"/>
      <c r="I30" s="65"/>
      <c r="J30" s="64"/>
      <c r="K30" s="66"/>
      <c r="L30" s="66"/>
      <c r="M30" s="66"/>
      <c r="N30" s="67"/>
      <c r="O30" s="66"/>
      <c r="P30" s="66"/>
      <c r="Q30" s="65"/>
      <c r="R30" s="64"/>
      <c r="S30" s="66"/>
      <c r="T30" s="64"/>
      <c r="U30" s="65"/>
      <c r="V30" s="68">
        <f t="shared" si="2"/>
        <v>0</v>
      </c>
      <c r="W30" s="65"/>
      <c r="X30" s="158">
        <f t="shared" si="3"/>
        <v>0</v>
      </c>
      <c r="Y30" s="69"/>
    </row>
    <row r="31" spans="1:25" ht="33" customHeight="1" x14ac:dyDescent="0.15"/>
    <row r="32" spans="1:25" ht="33" customHeight="1" x14ac:dyDescent="0.15"/>
    <row r="33" ht="33" customHeight="1" x14ac:dyDescent="0.15"/>
    <row r="34" ht="33" customHeight="1" x14ac:dyDescent="0.15"/>
    <row r="35" ht="33" customHeight="1" x14ac:dyDescent="0.15"/>
    <row r="36" ht="33" customHeight="1" x14ac:dyDescent="0.15"/>
    <row r="37" ht="33" customHeight="1" x14ac:dyDescent="0.15"/>
    <row r="38" ht="33" customHeight="1" x14ac:dyDescent="0.15"/>
    <row r="39" ht="33" customHeight="1" x14ac:dyDescent="0.15"/>
    <row r="40" ht="33" customHeight="1" x14ac:dyDescent="0.15"/>
    <row r="41" ht="33" customHeight="1" x14ac:dyDescent="0.15"/>
    <row r="42" ht="33" customHeight="1" x14ac:dyDescent="0.15"/>
    <row r="43" ht="33" customHeight="1" x14ac:dyDescent="0.15"/>
    <row r="44" ht="33" customHeight="1" x14ac:dyDescent="0.15"/>
    <row r="45" ht="33" customHeight="1" x14ac:dyDescent="0.15"/>
    <row r="46" ht="33" customHeight="1" x14ac:dyDescent="0.15"/>
    <row r="47" ht="33" customHeight="1" x14ac:dyDescent="0.15"/>
    <row r="48" ht="33" customHeight="1" x14ac:dyDescent="0.15"/>
    <row r="49" ht="33" customHeight="1" x14ac:dyDescent="0.15"/>
    <row r="50" ht="33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</sheetData>
  <mergeCells count="48">
    <mergeCell ref="A2:A10"/>
    <mergeCell ref="V9:V10"/>
    <mergeCell ref="W9:W10"/>
    <mergeCell ref="Y9:Y10"/>
    <mergeCell ref="Y2:Y8"/>
    <mergeCell ref="C2:C10"/>
    <mergeCell ref="T8:U8"/>
    <mergeCell ref="D8:E8"/>
    <mergeCell ref="B2:B10"/>
    <mergeCell ref="N7:Q7"/>
    <mergeCell ref="N8:Q8"/>
    <mergeCell ref="R8:S8"/>
    <mergeCell ref="D7:E7"/>
    <mergeCell ref="F8:I8"/>
    <mergeCell ref="D6:E6"/>
    <mergeCell ref="X9:X10"/>
    <mergeCell ref="X2:X8"/>
    <mergeCell ref="D5:E5"/>
    <mergeCell ref="J3:M3"/>
    <mergeCell ref="D2:E3"/>
    <mergeCell ref="D4:E4"/>
    <mergeCell ref="J2:Q2"/>
    <mergeCell ref="T6:U6"/>
    <mergeCell ref="V2:V8"/>
    <mergeCell ref="W2:W8"/>
    <mergeCell ref="R7:S7"/>
    <mergeCell ref="T5:U5"/>
    <mergeCell ref="R2:S3"/>
    <mergeCell ref="T2:U3"/>
    <mergeCell ref="F2:I3"/>
    <mergeCell ref="F4:I4"/>
    <mergeCell ref="F5:I5"/>
    <mergeCell ref="N3:Q3"/>
    <mergeCell ref="J5:M5"/>
    <mergeCell ref="J4:M4"/>
    <mergeCell ref="T7:U7"/>
    <mergeCell ref="T4:U4"/>
    <mergeCell ref="R4:S4"/>
    <mergeCell ref="R5:S5"/>
    <mergeCell ref="R6:S6"/>
    <mergeCell ref="F7:I7"/>
    <mergeCell ref="N4:Q4"/>
    <mergeCell ref="N5:Q5"/>
    <mergeCell ref="J8:M8"/>
    <mergeCell ref="J6:M6"/>
    <mergeCell ref="J7:M7"/>
    <mergeCell ref="N6:Q6"/>
    <mergeCell ref="F6:I6"/>
  </mergeCells>
  <phoneticPr fontId="1"/>
  <pageMargins left="0.15748031496062992" right="0.15748031496062992" top="0.78740157480314965" bottom="0.19685039370078741" header="0.51181102362204722" footer="0.51181102362204722"/>
  <pageSetup paperSize="9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383D-0A54-4B9A-9EA9-706E43CD0033}">
  <sheetPr>
    <tabColor rgb="FF002060"/>
  </sheetPr>
  <dimension ref="B1:U67"/>
  <sheetViews>
    <sheetView view="pageBreakPreview" zoomScale="40" zoomScaleNormal="40" zoomScaleSheetLayoutView="40" workbookViewId="0">
      <selection activeCell="C7" sqref="C7:D7"/>
    </sheetView>
  </sheetViews>
  <sheetFormatPr defaultRowHeight="13.5" x14ac:dyDescent="0.15"/>
  <cols>
    <col min="1" max="1" width="3.625" style="2" customWidth="1"/>
    <col min="2" max="2" width="9.375" style="1" customWidth="1"/>
    <col min="3" max="3" width="20.75" style="1" customWidth="1"/>
    <col min="4" max="19" width="20.75" style="2" customWidth="1"/>
    <col min="20" max="20" width="21" style="2" customWidth="1"/>
    <col min="21" max="21" width="23.125" style="2" customWidth="1"/>
    <col min="22" max="22" width="12" style="2" customWidth="1"/>
    <col min="23" max="45" width="5.625" style="2" customWidth="1"/>
    <col min="46" max="16384" width="9" style="2"/>
  </cols>
  <sheetData>
    <row r="1" spans="2:21" ht="41.25" customHeight="1" x14ac:dyDescent="0.15">
      <c r="Q1" s="304" t="s">
        <v>49</v>
      </c>
      <c r="R1" s="304"/>
      <c r="S1" s="304"/>
      <c r="T1" s="304"/>
    </row>
    <row r="2" spans="2:21" ht="23.25" customHeight="1" thickBot="1" x14ac:dyDescent="0.2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s="1" customFormat="1" ht="34.5" customHeight="1" x14ac:dyDescent="0.15">
      <c r="B3" s="315" t="s">
        <v>2</v>
      </c>
      <c r="C3" s="332" t="s">
        <v>0</v>
      </c>
      <c r="D3" s="333"/>
      <c r="E3" s="332" t="s">
        <v>8</v>
      </c>
      <c r="F3" s="336"/>
      <c r="G3" s="336"/>
      <c r="H3" s="333"/>
      <c r="I3" s="338" t="s">
        <v>14</v>
      </c>
      <c r="J3" s="339"/>
      <c r="K3" s="339"/>
      <c r="L3" s="339"/>
      <c r="M3" s="339"/>
      <c r="N3" s="339"/>
      <c r="O3" s="339"/>
      <c r="P3" s="340"/>
      <c r="Q3" s="332" t="s">
        <v>50</v>
      </c>
      <c r="R3" s="333"/>
      <c r="S3" s="332" t="s">
        <v>10</v>
      </c>
      <c r="T3" s="333"/>
      <c r="U3" s="347" t="s">
        <v>18</v>
      </c>
    </row>
    <row r="4" spans="2:21" s="1" customFormat="1" ht="34.5" customHeight="1" thickBot="1" x14ac:dyDescent="0.2">
      <c r="B4" s="316"/>
      <c r="C4" s="334"/>
      <c r="D4" s="335"/>
      <c r="E4" s="334"/>
      <c r="F4" s="337"/>
      <c r="G4" s="337"/>
      <c r="H4" s="335"/>
      <c r="I4" s="341" t="s">
        <v>29</v>
      </c>
      <c r="J4" s="308"/>
      <c r="K4" s="308"/>
      <c r="L4" s="342"/>
      <c r="M4" s="307" t="s">
        <v>30</v>
      </c>
      <c r="N4" s="308"/>
      <c r="O4" s="308"/>
      <c r="P4" s="309"/>
      <c r="Q4" s="334"/>
      <c r="R4" s="335"/>
      <c r="S4" s="334"/>
      <c r="T4" s="335"/>
      <c r="U4" s="353"/>
    </row>
    <row r="5" spans="2:21" ht="38.25" customHeight="1" x14ac:dyDescent="0.15">
      <c r="B5" s="316"/>
      <c r="C5" s="351" t="s">
        <v>22</v>
      </c>
      <c r="D5" s="352"/>
      <c r="E5" s="313" t="s">
        <v>26</v>
      </c>
      <c r="F5" s="323"/>
      <c r="G5" s="323"/>
      <c r="H5" s="314"/>
      <c r="I5" s="324" t="s">
        <v>31</v>
      </c>
      <c r="J5" s="325"/>
      <c r="K5" s="325"/>
      <c r="L5" s="326"/>
      <c r="M5" s="327" t="s">
        <v>19</v>
      </c>
      <c r="N5" s="325"/>
      <c r="O5" s="325"/>
      <c r="P5" s="328"/>
      <c r="Q5" s="313" t="s">
        <v>19</v>
      </c>
      <c r="R5" s="314"/>
      <c r="S5" s="313" t="s">
        <v>11</v>
      </c>
      <c r="T5" s="314"/>
      <c r="U5" s="353"/>
    </row>
    <row r="6" spans="2:21" ht="38.25" customHeight="1" x14ac:dyDescent="0.15">
      <c r="B6" s="316"/>
      <c r="C6" s="349" t="s">
        <v>73</v>
      </c>
      <c r="D6" s="350"/>
      <c r="E6" s="305" t="s">
        <v>27</v>
      </c>
      <c r="F6" s="318"/>
      <c r="G6" s="318"/>
      <c r="H6" s="306"/>
      <c r="I6" s="345" t="s">
        <v>21</v>
      </c>
      <c r="J6" s="311"/>
      <c r="K6" s="311"/>
      <c r="L6" s="346"/>
      <c r="M6" s="310" t="s">
        <v>32</v>
      </c>
      <c r="N6" s="311"/>
      <c r="O6" s="311"/>
      <c r="P6" s="312"/>
      <c r="Q6" s="305" t="s">
        <v>20</v>
      </c>
      <c r="R6" s="306"/>
      <c r="S6" s="305" t="s">
        <v>12</v>
      </c>
      <c r="T6" s="306"/>
      <c r="U6" s="353"/>
    </row>
    <row r="7" spans="2:21" ht="38.25" customHeight="1" x14ac:dyDescent="0.15">
      <c r="B7" s="316"/>
      <c r="C7" s="349" t="s">
        <v>23</v>
      </c>
      <c r="D7" s="350"/>
      <c r="E7" s="305" t="s">
        <v>28</v>
      </c>
      <c r="F7" s="318"/>
      <c r="G7" s="318"/>
      <c r="H7" s="306"/>
      <c r="I7" s="345" t="s">
        <v>9</v>
      </c>
      <c r="J7" s="311"/>
      <c r="K7" s="311"/>
      <c r="L7" s="346"/>
      <c r="M7" s="310" t="s">
        <v>33</v>
      </c>
      <c r="N7" s="311"/>
      <c r="O7" s="311"/>
      <c r="P7" s="312"/>
      <c r="Q7" s="305" t="s">
        <v>21</v>
      </c>
      <c r="R7" s="306"/>
      <c r="S7" s="305" t="s">
        <v>48</v>
      </c>
      <c r="T7" s="306"/>
      <c r="U7" s="353"/>
    </row>
    <row r="8" spans="2:21" ht="38.25" customHeight="1" x14ac:dyDescent="0.15">
      <c r="B8" s="316"/>
      <c r="C8" s="349" t="s">
        <v>24</v>
      </c>
      <c r="D8" s="350"/>
      <c r="E8" s="305" t="s">
        <v>47</v>
      </c>
      <c r="F8" s="318"/>
      <c r="G8" s="318"/>
      <c r="H8" s="306"/>
      <c r="I8" s="319"/>
      <c r="J8" s="320"/>
      <c r="K8" s="320"/>
      <c r="L8" s="321"/>
      <c r="M8" s="322" t="s">
        <v>34</v>
      </c>
      <c r="N8" s="318"/>
      <c r="O8" s="318"/>
      <c r="P8" s="306"/>
      <c r="Q8" s="305" t="s">
        <v>48</v>
      </c>
      <c r="R8" s="306"/>
      <c r="S8" s="305" t="s">
        <v>13</v>
      </c>
      <c r="T8" s="306"/>
      <c r="U8" s="353"/>
    </row>
    <row r="9" spans="2:21" ht="38.25" customHeight="1" thickBot="1" x14ac:dyDescent="0.2">
      <c r="B9" s="316"/>
      <c r="C9" s="343" t="s">
        <v>25</v>
      </c>
      <c r="D9" s="344"/>
      <c r="E9" s="329"/>
      <c r="F9" s="330"/>
      <c r="G9" s="330"/>
      <c r="H9" s="331"/>
      <c r="I9" s="334"/>
      <c r="J9" s="337"/>
      <c r="K9" s="337"/>
      <c r="L9" s="354"/>
      <c r="M9" s="355"/>
      <c r="N9" s="330"/>
      <c r="O9" s="330"/>
      <c r="P9" s="331"/>
      <c r="Q9" s="329"/>
      <c r="R9" s="331"/>
      <c r="S9" s="329"/>
      <c r="T9" s="331"/>
      <c r="U9" s="348"/>
    </row>
    <row r="10" spans="2:21" s="1" customFormat="1" ht="39" customHeight="1" x14ac:dyDescent="0.15">
      <c r="B10" s="316"/>
      <c r="C10" s="179" t="s">
        <v>65</v>
      </c>
      <c r="D10" s="180" t="s">
        <v>66</v>
      </c>
      <c r="E10" s="179" t="s">
        <v>67</v>
      </c>
      <c r="F10" s="181" t="s">
        <v>68</v>
      </c>
      <c r="G10" s="181" t="s">
        <v>69</v>
      </c>
      <c r="H10" s="180" t="s">
        <v>70</v>
      </c>
      <c r="I10" s="179" t="s">
        <v>67</v>
      </c>
      <c r="J10" s="181" t="s">
        <v>68</v>
      </c>
      <c r="K10" s="181" t="s">
        <v>69</v>
      </c>
      <c r="L10" s="181" t="s">
        <v>70</v>
      </c>
      <c r="M10" s="182" t="s">
        <v>67</v>
      </c>
      <c r="N10" s="181" t="s">
        <v>68</v>
      </c>
      <c r="O10" s="181" t="s">
        <v>69</v>
      </c>
      <c r="P10" s="180" t="s">
        <v>70</v>
      </c>
      <c r="Q10" s="179" t="s">
        <v>71</v>
      </c>
      <c r="R10" s="180" t="s">
        <v>72</v>
      </c>
      <c r="S10" s="179" t="s">
        <v>71</v>
      </c>
      <c r="T10" s="180" t="s">
        <v>72</v>
      </c>
      <c r="U10" s="347" t="s">
        <v>16</v>
      </c>
    </row>
    <row r="11" spans="2:21" s="1" customFormat="1" ht="39" customHeight="1" thickBot="1" x14ac:dyDescent="0.2">
      <c r="B11" s="317"/>
      <c r="C11" s="183">
        <v>20</v>
      </c>
      <c r="D11" s="184">
        <v>20</v>
      </c>
      <c r="E11" s="183">
        <v>10</v>
      </c>
      <c r="F11" s="185">
        <v>10</v>
      </c>
      <c r="G11" s="185">
        <v>10</v>
      </c>
      <c r="H11" s="184">
        <v>10</v>
      </c>
      <c r="I11" s="183">
        <v>10</v>
      </c>
      <c r="J11" s="185">
        <v>10</v>
      </c>
      <c r="K11" s="185">
        <v>10</v>
      </c>
      <c r="L11" s="185">
        <v>10</v>
      </c>
      <c r="M11" s="178">
        <v>10</v>
      </c>
      <c r="N11" s="185">
        <v>10</v>
      </c>
      <c r="O11" s="185">
        <v>10</v>
      </c>
      <c r="P11" s="184">
        <v>10</v>
      </c>
      <c r="Q11" s="183">
        <v>10</v>
      </c>
      <c r="R11" s="185">
        <v>10</v>
      </c>
      <c r="S11" s="183">
        <v>10</v>
      </c>
      <c r="T11" s="184">
        <v>10</v>
      </c>
      <c r="U11" s="348"/>
    </row>
    <row r="12" spans="2:21" ht="62.25" customHeight="1" x14ac:dyDescent="0.15">
      <c r="B12" s="205">
        <f>削蹄競技_基!C11</f>
        <v>1</v>
      </c>
      <c r="C12" s="95"/>
      <c r="D12" s="96"/>
      <c r="E12" s="97"/>
      <c r="F12" s="98"/>
      <c r="G12" s="98"/>
      <c r="H12" s="96"/>
      <c r="I12" s="97"/>
      <c r="J12" s="98"/>
      <c r="K12" s="98"/>
      <c r="L12" s="98"/>
      <c r="M12" s="98"/>
      <c r="N12" s="98"/>
      <c r="O12" s="98"/>
      <c r="P12" s="96"/>
      <c r="Q12" s="97"/>
      <c r="R12" s="96"/>
      <c r="S12" s="97"/>
      <c r="T12" s="96"/>
      <c r="U12" s="41"/>
    </row>
    <row r="13" spans="2:21" ht="62.25" customHeight="1" x14ac:dyDescent="0.15">
      <c r="B13" s="206">
        <f>削蹄競技_基!C12</f>
        <v>2</v>
      </c>
      <c r="C13" s="99"/>
      <c r="D13" s="100"/>
      <c r="E13" s="101"/>
      <c r="F13" s="102"/>
      <c r="G13" s="102"/>
      <c r="H13" s="100"/>
      <c r="I13" s="101"/>
      <c r="J13" s="102"/>
      <c r="K13" s="102"/>
      <c r="L13" s="102"/>
      <c r="M13" s="102"/>
      <c r="N13" s="102"/>
      <c r="O13" s="102"/>
      <c r="P13" s="100"/>
      <c r="Q13" s="101"/>
      <c r="R13" s="100"/>
      <c r="S13" s="101"/>
      <c r="T13" s="100"/>
      <c r="U13" s="32"/>
    </row>
    <row r="14" spans="2:21" ht="62.25" customHeight="1" x14ac:dyDescent="0.15">
      <c r="B14" s="206">
        <f>削蹄競技_基!C13</f>
        <v>3</v>
      </c>
      <c r="C14" s="99"/>
      <c r="D14" s="100"/>
      <c r="E14" s="101"/>
      <c r="F14" s="102"/>
      <c r="G14" s="102"/>
      <c r="H14" s="100"/>
      <c r="I14" s="101"/>
      <c r="J14" s="102"/>
      <c r="K14" s="102"/>
      <c r="L14" s="102"/>
      <c r="M14" s="102"/>
      <c r="N14" s="102"/>
      <c r="O14" s="102"/>
      <c r="P14" s="100"/>
      <c r="Q14" s="101"/>
      <c r="R14" s="100"/>
      <c r="S14" s="101"/>
      <c r="T14" s="100"/>
      <c r="U14" s="32"/>
    </row>
    <row r="15" spans="2:21" ht="62.25" customHeight="1" x14ac:dyDescent="0.15">
      <c r="B15" s="206">
        <f>削蹄競技_基!C14</f>
        <v>4</v>
      </c>
      <c r="C15" s="99"/>
      <c r="D15" s="100"/>
      <c r="E15" s="101"/>
      <c r="F15" s="102"/>
      <c r="G15" s="102"/>
      <c r="H15" s="100"/>
      <c r="I15" s="101"/>
      <c r="J15" s="102"/>
      <c r="K15" s="102"/>
      <c r="L15" s="102"/>
      <c r="M15" s="102"/>
      <c r="N15" s="102"/>
      <c r="O15" s="102"/>
      <c r="P15" s="100"/>
      <c r="Q15" s="101"/>
      <c r="R15" s="100"/>
      <c r="S15" s="101"/>
      <c r="T15" s="100"/>
      <c r="U15" s="32"/>
    </row>
    <row r="16" spans="2:21" ht="62.25" customHeight="1" x14ac:dyDescent="0.15">
      <c r="B16" s="206">
        <f>削蹄競技_基!C15</f>
        <v>5</v>
      </c>
      <c r="C16" s="99"/>
      <c r="D16" s="100"/>
      <c r="E16" s="101"/>
      <c r="F16" s="102"/>
      <c r="G16" s="102"/>
      <c r="H16" s="100"/>
      <c r="I16" s="101"/>
      <c r="J16" s="102"/>
      <c r="K16" s="102"/>
      <c r="L16" s="102"/>
      <c r="M16" s="102"/>
      <c r="N16" s="102"/>
      <c r="O16" s="102"/>
      <c r="P16" s="100"/>
      <c r="Q16" s="101"/>
      <c r="R16" s="100"/>
      <c r="S16" s="101"/>
      <c r="T16" s="100"/>
      <c r="U16" s="32"/>
    </row>
    <row r="17" spans="2:21" ht="62.25" customHeight="1" x14ac:dyDescent="0.15">
      <c r="B17" s="206">
        <f>削蹄競技_基!C16</f>
        <v>6</v>
      </c>
      <c r="C17" s="99"/>
      <c r="D17" s="100"/>
      <c r="E17" s="101"/>
      <c r="F17" s="102"/>
      <c r="G17" s="102"/>
      <c r="H17" s="100"/>
      <c r="I17" s="101"/>
      <c r="J17" s="102"/>
      <c r="K17" s="102"/>
      <c r="L17" s="102"/>
      <c r="M17" s="102"/>
      <c r="N17" s="102"/>
      <c r="O17" s="102"/>
      <c r="P17" s="100"/>
      <c r="Q17" s="101"/>
      <c r="R17" s="100"/>
      <c r="S17" s="101"/>
      <c r="T17" s="100"/>
      <c r="U17" s="32"/>
    </row>
    <row r="18" spans="2:21" ht="62.25" customHeight="1" x14ac:dyDescent="0.15">
      <c r="B18" s="206">
        <f>削蹄競技_基!C17</f>
        <v>7</v>
      </c>
      <c r="C18" s="99"/>
      <c r="D18" s="100"/>
      <c r="E18" s="101"/>
      <c r="F18" s="102"/>
      <c r="G18" s="102"/>
      <c r="H18" s="100"/>
      <c r="I18" s="101"/>
      <c r="J18" s="102"/>
      <c r="K18" s="102"/>
      <c r="L18" s="102"/>
      <c r="M18" s="102"/>
      <c r="N18" s="102"/>
      <c r="O18" s="102"/>
      <c r="P18" s="100"/>
      <c r="Q18" s="101"/>
      <c r="R18" s="100"/>
      <c r="S18" s="101"/>
      <c r="T18" s="100"/>
      <c r="U18" s="32"/>
    </row>
    <row r="19" spans="2:21" ht="62.25" customHeight="1" x14ac:dyDescent="0.15">
      <c r="B19" s="206">
        <f>削蹄競技_基!C18</f>
        <v>8</v>
      </c>
      <c r="C19" s="99"/>
      <c r="D19" s="100"/>
      <c r="E19" s="101"/>
      <c r="F19" s="102"/>
      <c r="G19" s="102"/>
      <c r="H19" s="100"/>
      <c r="I19" s="101"/>
      <c r="J19" s="102"/>
      <c r="K19" s="102"/>
      <c r="L19" s="102"/>
      <c r="M19" s="102"/>
      <c r="N19" s="102"/>
      <c r="O19" s="102"/>
      <c r="P19" s="100"/>
      <c r="Q19" s="101"/>
      <c r="R19" s="100"/>
      <c r="S19" s="101"/>
      <c r="T19" s="100"/>
      <c r="U19" s="32"/>
    </row>
    <row r="20" spans="2:21" ht="62.25" customHeight="1" x14ac:dyDescent="0.15">
      <c r="B20" s="206">
        <f>削蹄競技_基!C19</f>
        <v>9</v>
      </c>
      <c r="C20" s="99"/>
      <c r="D20" s="100"/>
      <c r="E20" s="101"/>
      <c r="F20" s="102"/>
      <c r="G20" s="102"/>
      <c r="H20" s="100"/>
      <c r="I20" s="101"/>
      <c r="J20" s="102"/>
      <c r="K20" s="102"/>
      <c r="L20" s="102"/>
      <c r="M20" s="102"/>
      <c r="N20" s="102"/>
      <c r="O20" s="102"/>
      <c r="P20" s="100"/>
      <c r="Q20" s="101"/>
      <c r="R20" s="100"/>
      <c r="S20" s="101"/>
      <c r="T20" s="100"/>
      <c r="U20" s="32"/>
    </row>
    <row r="21" spans="2:21" ht="62.25" customHeight="1" x14ac:dyDescent="0.15">
      <c r="B21" s="206">
        <f>削蹄競技_基!C20</f>
        <v>10</v>
      </c>
      <c r="C21" s="99"/>
      <c r="D21" s="100"/>
      <c r="E21" s="101"/>
      <c r="F21" s="102"/>
      <c r="G21" s="102"/>
      <c r="H21" s="100"/>
      <c r="I21" s="101"/>
      <c r="J21" s="102"/>
      <c r="K21" s="102"/>
      <c r="L21" s="102"/>
      <c r="M21" s="102"/>
      <c r="N21" s="102"/>
      <c r="O21" s="102"/>
      <c r="P21" s="100"/>
      <c r="Q21" s="101"/>
      <c r="R21" s="100"/>
      <c r="S21" s="101"/>
      <c r="T21" s="100"/>
      <c r="U21" s="32"/>
    </row>
    <row r="22" spans="2:21" ht="62.25" customHeight="1" x14ac:dyDescent="0.15">
      <c r="B22" s="206">
        <f>削蹄競技_基!C21</f>
        <v>11</v>
      </c>
      <c r="C22" s="99"/>
      <c r="D22" s="100"/>
      <c r="E22" s="101"/>
      <c r="F22" s="102"/>
      <c r="G22" s="102"/>
      <c r="H22" s="100"/>
      <c r="I22" s="101"/>
      <c r="J22" s="102"/>
      <c r="K22" s="102"/>
      <c r="L22" s="102"/>
      <c r="M22" s="102"/>
      <c r="N22" s="102"/>
      <c r="O22" s="102"/>
      <c r="P22" s="100"/>
      <c r="Q22" s="101"/>
      <c r="R22" s="100"/>
      <c r="S22" s="101"/>
      <c r="T22" s="100"/>
      <c r="U22" s="32"/>
    </row>
    <row r="23" spans="2:21" ht="62.25" customHeight="1" x14ac:dyDescent="0.15">
      <c r="B23" s="206">
        <f>削蹄競技_基!C22</f>
        <v>12</v>
      </c>
      <c r="C23" s="99"/>
      <c r="D23" s="100"/>
      <c r="E23" s="101"/>
      <c r="F23" s="102"/>
      <c r="G23" s="102"/>
      <c r="H23" s="100"/>
      <c r="I23" s="101"/>
      <c r="J23" s="102"/>
      <c r="K23" s="102"/>
      <c r="L23" s="102"/>
      <c r="M23" s="102"/>
      <c r="N23" s="102"/>
      <c r="O23" s="102"/>
      <c r="P23" s="100"/>
      <c r="Q23" s="101"/>
      <c r="R23" s="100"/>
      <c r="S23" s="101"/>
      <c r="T23" s="100"/>
      <c r="U23" s="32"/>
    </row>
    <row r="24" spans="2:21" ht="62.25" customHeight="1" x14ac:dyDescent="0.15">
      <c r="B24" s="206">
        <f>削蹄競技_基!C23</f>
        <v>13</v>
      </c>
      <c r="C24" s="99"/>
      <c r="D24" s="100"/>
      <c r="E24" s="101"/>
      <c r="F24" s="102"/>
      <c r="G24" s="102"/>
      <c r="H24" s="100"/>
      <c r="I24" s="101"/>
      <c r="J24" s="102"/>
      <c r="K24" s="102"/>
      <c r="L24" s="102"/>
      <c r="M24" s="102"/>
      <c r="N24" s="102"/>
      <c r="O24" s="102"/>
      <c r="P24" s="100"/>
      <c r="Q24" s="101"/>
      <c r="R24" s="100"/>
      <c r="S24" s="101"/>
      <c r="T24" s="100"/>
      <c r="U24" s="32"/>
    </row>
    <row r="25" spans="2:21" ht="62.25" customHeight="1" x14ac:dyDescent="0.15">
      <c r="B25" s="206">
        <f>削蹄競技_基!C24</f>
        <v>14</v>
      </c>
      <c r="C25" s="99"/>
      <c r="D25" s="100"/>
      <c r="E25" s="101"/>
      <c r="F25" s="102"/>
      <c r="G25" s="102"/>
      <c r="H25" s="100"/>
      <c r="I25" s="101"/>
      <c r="J25" s="102"/>
      <c r="K25" s="102"/>
      <c r="L25" s="102"/>
      <c r="M25" s="102"/>
      <c r="N25" s="102"/>
      <c r="O25" s="102"/>
      <c r="P25" s="100"/>
      <c r="Q25" s="101"/>
      <c r="R25" s="100"/>
      <c r="S25" s="101"/>
      <c r="T25" s="100"/>
      <c r="U25" s="32"/>
    </row>
    <row r="26" spans="2:21" ht="62.25" customHeight="1" x14ac:dyDescent="0.15">
      <c r="B26" s="206">
        <f>削蹄競技_基!C25</f>
        <v>15</v>
      </c>
      <c r="C26" s="99"/>
      <c r="D26" s="100"/>
      <c r="E26" s="101"/>
      <c r="F26" s="102"/>
      <c r="G26" s="102"/>
      <c r="H26" s="100"/>
      <c r="I26" s="101"/>
      <c r="J26" s="102"/>
      <c r="K26" s="102"/>
      <c r="L26" s="102"/>
      <c r="M26" s="102"/>
      <c r="N26" s="102"/>
      <c r="O26" s="102"/>
      <c r="P26" s="100"/>
      <c r="Q26" s="101"/>
      <c r="R26" s="100"/>
      <c r="S26" s="101"/>
      <c r="T26" s="100"/>
      <c r="U26" s="32"/>
    </row>
    <row r="27" spans="2:21" ht="62.25" customHeight="1" x14ac:dyDescent="0.15">
      <c r="B27" s="206">
        <f>削蹄競技_基!C26</f>
        <v>16</v>
      </c>
      <c r="C27" s="99"/>
      <c r="D27" s="100"/>
      <c r="E27" s="101"/>
      <c r="F27" s="102"/>
      <c r="G27" s="102"/>
      <c r="H27" s="100"/>
      <c r="I27" s="101"/>
      <c r="J27" s="102"/>
      <c r="K27" s="102"/>
      <c r="L27" s="102"/>
      <c r="M27" s="102"/>
      <c r="N27" s="102"/>
      <c r="O27" s="102"/>
      <c r="P27" s="100"/>
      <c r="Q27" s="101"/>
      <c r="R27" s="100"/>
      <c r="S27" s="101"/>
      <c r="T27" s="100"/>
      <c r="U27" s="32"/>
    </row>
    <row r="28" spans="2:21" ht="62.25" customHeight="1" x14ac:dyDescent="0.15">
      <c r="B28" s="206">
        <f>削蹄競技_基!C27</f>
        <v>17</v>
      </c>
      <c r="C28" s="99"/>
      <c r="D28" s="100"/>
      <c r="E28" s="101"/>
      <c r="F28" s="102"/>
      <c r="G28" s="102"/>
      <c r="H28" s="100"/>
      <c r="I28" s="101"/>
      <c r="J28" s="102"/>
      <c r="K28" s="102"/>
      <c r="L28" s="102"/>
      <c r="M28" s="102"/>
      <c r="N28" s="102"/>
      <c r="O28" s="102"/>
      <c r="P28" s="100"/>
      <c r="Q28" s="101"/>
      <c r="R28" s="100"/>
      <c r="S28" s="101"/>
      <c r="T28" s="100"/>
      <c r="U28" s="32"/>
    </row>
    <row r="29" spans="2:21" ht="62.25" customHeight="1" x14ac:dyDescent="0.15">
      <c r="B29" s="207">
        <f>削蹄競技_基!C28</f>
        <v>18</v>
      </c>
      <c r="C29" s="99"/>
      <c r="D29" s="100"/>
      <c r="E29" s="101"/>
      <c r="F29" s="102"/>
      <c r="G29" s="102"/>
      <c r="H29" s="159"/>
      <c r="I29" s="99"/>
      <c r="J29" s="102"/>
      <c r="K29" s="102"/>
      <c r="L29" s="102"/>
      <c r="M29" s="102"/>
      <c r="N29" s="102"/>
      <c r="O29" s="102"/>
      <c r="P29" s="100"/>
      <c r="Q29" s="101"/>
      <c r="R29" s="159"/>
      <c r="S29" s="99"/>
      <c r="T29" s="100"/>
      <c r="U29" s="32"/>
    </row>
    <row r="30" spans="2:21" ht="62.25" customHeight="1" x14ac:dyDescent="0.15">
      <c r="B30" s="207">
        <f>削蹄競技_基!C29</f>
        <v>19</v>
      </c>
      <c r="C30" s="99"/>
      <c r="D30" s="100"/>
      <c r="E30" s="101"/>
      <c r="F30" s="102"/>
      <c r="G30" s="102"/>
      <c r="H30" s="159"/>
      <c r="I30" s="99"/>
      <c r="J30" s="102"/>
      <c r="K30" s="102"/>
      <c r="L30" s="102"/>
      <c r="M30" s="102"/>
      <c r="N30" s="102"/>
      <c r="O30" s="102"/>
      <c r="P30" s="100"/>
      <c r="Q30" s="101"/>
      <c r="R30" s="159"/>
      <c r="S30" s="99"/>
      <c r="T30" s="100"/>
      <c r="U30" s="32"/>
    </row>
    <row r="31" spans="2:21" ht="62.25" customHeight="1" thickBot="1" x14ac:dyDescent="0.2">
      <c r="B31" s="208">
        <f>削蹄競技_基!C30</f>
        <v>20</v>
      </c>
      <c r="C31" s="103"/>
      <c r="D31" s="104"/>
      <c r="E31" s="105"/>
      <c r="F31" s="106"/>
      <c r="G31" s="106"/>
      <c r="H31" s="160"/>
      <c r="I31" s="103"/>
      <c r="J31" s="106"/>
      <c r="K31" s="106"/>
      <c r="L31" s="106"/>
      <c r="M31" s="106"/>
      <c r="N31" s="106"/>
      <c r="O31" s="106"/>
      <c r="P31" s="104"/>
      <c r="Q31" s="105"/>
      <c r="R31" s="160"/>
      <c r="S31" s="103"/>
      <c r="T31" s="104"/>
      <c r="U31" s="65"/>
    </row>
    <row r="32" spans="2:21" ht="41.25" customHeight="1" x14ac:dyDescent="0.15"/>
    <row r="33" ht="22.5" customHeight="1" x14ac:dyDescent="0.15"/>
    <row r="34" ht="33.75" customHeight="1" x14ac:dyDescent="0.15"/>
    <row r="35" ht="33.75" customHeight="1" x14ac:dyDescent="0.15"/>
    <row r="36" ht="37.5" customHeight="1" x14ac:dyDescent="0.15"/>
    <row r="37" ht="37.5" customHeight="1" x14ac:dyDescent="0.15"/>
    <row r="38" ht="38.25" customHeight="1" x14ac:dyDescent="0.15"/>
    <row r="39" ht="37.5" customHeight="1" x14ac:dyDescent="0.15"/>
    <row r="40" ht="37.5" customHeight="1" x14ac:dyDescent="0.15"/>
    <row r="41" ht="39.75" customHeight="1" x14ac:dyDescent="0.15"/>
    <row r="42" ht="39.75" customHeight="1" x14ac:dyDescent="0.15"/>
    <row r="43" ht="62.25" customHeight="1" x14ac:dyDescent="0.15"/>
    <row r="44" ht="62.25" customHeight="1" x14ac:dyDescent="0.15"/>
    <row r="45" ht="62.25" customHeight="1" x14ac:dyDescent="0.15"/>
    <row r="46" ht="62.25" customHeight="1" x14ac:dyDescent="0.15"/>
    <row r="47" ht="62.25" customHeight="1" x14ac:dyDescent="0.15"/>
    <row r="48" ht="62.25" customHeight="1" x14ac:dyDescent="0.15"/>
    <row r="49" ht="62.25" customHeight="1" x14ac:dyDescent="0.15"/>
    <row r="50" ht="62.25" customHeight="1" x14ac:dyDescent="0.15"/>
    <row r="51" ht="62.25" customHeight="1" x14ac:dyDescent="0.15"/>
    <row r="52" ht="62.25" customHeight="1" x14ac:dyDescent="0.15"/>
    <row r="53" ht="62.25" customHeight="1" x14ac:dyDescent="0.15"/>
    <row r="54" ht="62.25" customHeight="1" x14ac:dyDescent="0.15"/>
    <row r="55" ht="62.25" customHeight="1" x14ac:dyDescent="0.15"/>
    <row r="56" ht="62.25" customHeight="1" x14ac:dyDescent="0.15"/>
    <row r="57" ht="62.25" customHeight="1" x14ac:dyDescent="0.15"/>
    <row r="58" ht="62.25" customHeight="1" x14ac:dyDescent="0.15"/>
    <row r="59" ht="62.25" customHeight="1" x14ac:dyDescent="0.15"/>
    <row r="60" ht="62.25" customHeight="1" x14ac:dyDescent="0.15"/>
    <row r="61" ht="62.25" customHeight="1" x14ac:dyDescent="0.15"/>
    <row r="62" ht="62.25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1">
    <mergeCell ref="U10:U11"/>
    <mergeCell ref="S3:T4"/>
    <mergeCell ref="S9:T9"/>
    <mergeCell ref="Q3:R4"/>
    <mergeCell ref="C8:D8"/>
    <mergeCell ref="C6:D6"/>
    <mergeCell ref="C5:D5"/>
    <mergeCell ref="I6:L6"/>
    <mergeCell ref="U3:U9"/>
    <mergeCell ref="I9:L9"/>
    <mergeCell ref="C7:D7"/>
    <mergeCell ref="M9:P9"/>
    <mergeCell ref="Q9:R9"/>
    <mergeCell ref="B3:B11"/>
    <mergeCell ref="E8:H8"/>
    <mergeCell ref="I8:L8"/>
    <mergeCell ref="M8:P8"/>
    <mergeCell ref="E5:H5"/>
    <mergeCell ref="I5:L5"/>
    <mergeCell ref="M5:P5"/>
    <mergeCell ref="E6:H6"/>
    <mergeCell ref="E9:H9"/>
    <mergeCell ref="C3:D4"/>
    <mergeCell ref="E3:H4"/>
    <mergeCell ref="I3:P3"/>
    <mergeCell ref="I4:L4"/>
    <mergeCell ref="C9:D9"/>
    <mergeCell ref="E7:H7"/>
    <mergeCell ref="I7:L7"/>
    <mergeCell ref="Q1:T1"/>
    <mergeCell ref="Q7:R7"/>
    <mergeCell ref="M4:P4"/>
    <mergeCell ref="M7:P7"/>
    <mergeCell ref="Q8:R8"/>
    <mergeCell ref="M6:P6"/>
    <mergeCell ref="Q5:R5"/>
    <mergeCell ref="S7:T7"/>
    <mergeCell ref="Q6:R6"/>
    <mergeCell ref="S5:T5"/>
    <mergeCell ref="S6:T6"/>
    <mergeCell ref="S8:T8"/>
  </mergeCells>
  <phoneticPr fontId="1"/>
  <pageMargins left="0.19685039370078741" right="0.19685039370078741" top="0.3" bottom="0.22" header="0.51" footer="0.16"/>
  <pageSetup paperSize="9" scale="35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8449-1632-4495-AB01-FB8C7599EB15}">
  <sheetPr>
    <tabColor rgb="FFFFC000"/>
    <pageSetUpPr fitToPage="1"/>
  </sheetPr>
  <dimension ref="A1:X67"/>
  <sheetViews>
    <sheetView view="pageBreakPreview" zoomScale="55" zoomScaleNormal="55" zoomScaleSheetLayoutView="55" workbookViewId="0">
      <selection activeCell="B1" sqref="B1"/>
    </sheetView>
  </sheetViews>
  <sheetFormatPr defaultRowHeight="13.5" x14ac:dyDescent="0.15"/>
  <cols>
    <col min="1" max="1" width="7.75" style="1" customWidth="1"/>
    <col min="2" max="2" width="15.125" style="1" customWidth="1"/>
    <col min="3" max="23" width="15.125" style="2" customWidth="1"/>
    <col min="24" max="24" width="10.625" style="2" customWidth="1"/>
    <col min="25" max="48" width="5.625" style="2" customWidth="1"/>
    <col min="49" max="16384" width="9" style="2"/>
  </cols>
  <sheetData>
    <row r="1" spans="1:24" ht="24.75" customHeight="1" x14ac:dyDescent="0.15">
      <c r="P1" s="401"/>
      <c r="Q1" s="401"/>
      <c r="R1" s="401"/>
      <c r="S1" s="401"/>
      <c r="T1" s="402" t="s">
        <v>53</v>
      </c>
      <c r="U1" s="402"/>
      <c r="V1" s="402"/>
      <c r="W1" s="402"/>
    </row>
    <row r="2" spans="1:24" ht="12" customHeight="1" thickBot="1" x14ac:dyDescent="0.2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s="1" customFormat="1" ht="27" customHeight="1" x14ac:dyDescent="0.15">
      <c r="A3" s="403" t="s">
        <v>2</v>
      </c>
      <c r="B3" s="356" t="s">
        <v>0</v>
      </c>
      <c r="C3" s="357"/>
      <c r="D3" s="356" t="s">
        <v>8</v>
      </c>
      <c r="E3" s="407"/>
      <c r="F3" s="407"/>
      <c r="G3" s="357"/>
      <c r="H3" s="356" t="s">
        <v>14</v>
      </c>
      <c r="I3" s="407"/>
      <c r="J3" s="407"/>
      <c r="K3" s="407"/>
      <c r="L3" s="407"/>
      <c r="M3" s="407"/>
      <c r="N3" s="407"/>
      <c r="O3" s="357"/>
      <c r="P3" s="356" t="s">
        <v>51</v>
      </c>
      <c r="Q3" s="357"/>
      <c r="R3" s="356" t="s">
        <v>10</v>
      </c>
      <c r="S3" s="357"/>
      <c r="T3" s="408" t="s">
        <v>15</v>
      </c>
      <c r="U3" s="411" t="s">
        <v>18</v>
      </c>
      <c r="V3" s="379" t="s">
        <v>17</v>
      </c>
      <c r="W3" s="382"/>
    </row>
    <row r="4" spans="1:24" s="1" customFormat="1" ht="27" customHeight="1" thickBot="1" x14ac:dyDescent="0.2">
      <c r="A4" s="404"/>
      <c r="B4" s="358"/>
      <c r="C4" s="359"/>
      <c r="D4" s="358"/>
      <c r="E4" s="375"/>
      <c r="F4" s="375"/>
      <c r="G4" s="359"/>
      <c r="H4" s="386" t="s">
        <v>29</v>
      </c>
      <c r="I4" s="387"/>
      <c r="J4" s="387"/>
      <c r="K4" s="388"/>
      <c r="L4" s="387" t="s">
        <v>30</v>
      </c>
      <c r="M4" s="387"/>
      <c r="N4" s="387"/>
      <c r="O4" s="389"/>
      <c r="P4" s="358"/>
      <c r="Q4" s="359"/>
      <c r="R4" s="358"/>
      <c r="S4" s="359"/>
      <c r="T4" s="409"/>
      <c r="U4" s="412"/>
      <c r="V4" s="380"/>
      <c r="W4" s="383"/>
    </row>
    <row r="5" spans="1:24" ht="30.75" customHeight="1" x14ac:dyDescent="0.15">
      <c r="A5" s="405"/>
      <c r="B5" s="414" t="str">
        <f>'削蹄競技_審査用紙（手記入用）'!C5</f>
        <v>・内外蹄の高さ</v>
      </c>
      <c r="C5" s="415"/>
      <c r="D5" s="416" t="str">
        <f>'削蹄競技_審査用紙（手記入用）'!E5</f>
        <v>・蹄冠縁と蹄負縁の形状</v>
      </c>
      <c r="E5" s="417"/>
      <c r="F5" s="417">
        <f>'削蹄競技_審査用紙（手記入用）'!G5</f>
        <v>0</v>
      </c>
      <c r="G5" s="418"/>
      <c r="H5" s="419" t="str">
        <f>'削蹄競技_審査用紙（手記入用）'!I5</f>
        <v>・平坦性</v>
      </c>
      <c r="I5" s="420"/>
      <c r="J5" s="420">
        <f>'削蹄競技_審査用紙（手記入用）'!K5</f>
        <v>0</v>
      </c>
      <c r="K5" s="421"/>
      <c r="L5" s="420" t="str">
        <f>'削蹄競技_審査用紙（手記入用）'!M5</f>
        <v>・範囲</v>
      </c>
      <c r="M5" s="420"/>
      <c r="N5" s="420">
        <f>'削蹄競技_審査用紙（手記入用）'!O5</f>
        <v>0</v>
      </c>
      <c r="O5" s="422"/>
      <c r="P5" s="366" t="str">
        <f>'削蹄競技_審査用紙（手記入用）'!Q5</f>
        <v>・範囲</v>
      </c>
      <c r="Q5" s="367"/>
      <c r="R5" s="366" t="str">
        <f>'削蹄競技_審査用紙（手記入用）'!S5</f>
        <v>・削蹄の過不足</v>
      </c>
      <c r="S5" s="390"/>
      <c r="T5" s="409"/>
      <c r="U5" s="412"/>
      <c r="V5" s="380"/>
      <c r="W5" s="384"/>
    </row>
    <row r="6" spans="1:24" ht="30.75" customHeight="1" x14ac:dyDescent="0.15">
      <c r="A6" s="405"/>
      <c r="B6" s="373" t="str">
        <f>'削蹄競技_審査用紙（手記入用）'!C6</f>
        <v>・蹄踵負緑</v>
      </c>
      <c r="C6" s="374"/>
      <c r="D6" s="391" t="str">
        <f>'削蹄競技_審査用紙（手記入用）'!E6</f>
        <v>・白帯と蹄負縁の形状</v>
      </c>
      <c r="E6" s="392"/>
      <c r="F6" s="392">
        <f>'削蹄競技_審査用紙（手記入用）'!G6</f>
        <v>0</v>
      </c>
      <c r="G6" s="393"/>
      <c r="H6" s="397" t="str">
        <f>'削蹄競技_審査用紙（手記入用）'!I6</f>
        <v>・幅</v>
      </c>
      <c r="I6" s="398"/>
      <c r="J6" s="398">
        <f>'削蹄競技_審査用紙（手記入用）'!K6</f>
        <v>0</v>
      </c>
      <c r="K6" s="399"/>
      <c r="L6" s="398" t="str">
        <f>'削蹄競技_審査用紙（手記入用）'!M6</f>
        <v>・位置</v>
      </c>
      <c r="M6" s="398"/>
      <c r="N6" s="398">
        <f>'削蹄競技_審査用紙（手記入用）'!O6</f>
        <v>0</v>
      </c>
      <c r="O6" s="400"/>
      <c r="P6" s="368" t="str">
        <f>'削蹄競技_審査用紙（手記入用）'!Q6</f>
        <v>・角度</v>
      </c>
      <c r="Q6" s="370"/>
      <c r="R6" s="368" t="str">
        <f>'削蹄競技_審査用紙（手記入用）'!S6</f>
        <v>・枯角除去</v>
      </c>
      <c r="S6" s="369"/>
      <c r="T6" s="409"/>
      <c r="U6" s="412"/>
      <c r="V6" s="380"/>
      <c r="W6" s="384"/>
    </row>
    <row r="7" spans="1:24" ht="30.75" customHeight="1" x14ac:dyDescent="0.15">
      <c r="A7" s="405"/>
      <c r="B7" s="373" t="str">
        <f>'削蹄競技_審査用紙（手記入用）'!C7</f>
        <v>・蹄球の形状</v>
      </c>
      <c r="C7" s="374"/>
      <c r="D7" s="391" t="str">
        <f>'削蹄競技_審査用紙（手記入用）'!E7</f>
        <v>・縦径・横経・角度</v>
      </c>
      <c r="E7" s="392"/>
      <c r="F7" s="392">
        <f>'削蹄競技_審査用紙（手記入用）'!G7</f>
        <v>0</v>
      </c>
      <c r="G7" s="393"/>
      <c r="H7" s="397" t="str">
        <f>'削蹄競技_審査用紙（手記入用）'!I7</f>
        <v>・腐爛部処理</v>
      </c>
      <c r="I7" s="398"/>
      <c r="J7" s="398">
        <f>'削蹄競技_審査用紙（手記入用）'!K7</f>
        <v>0</v>
      </c>
      <c r="K7" s="399"/>
      <c r="L7" s="398" t="str">
        <f>'削蹄競技_審査用紙（手記入用）'!M7</f>
        <v>・土抜き処理</v>
      </c>
      <c r="M7" s="398"/>
      <c r="N7" s="398">
        <f>'削蹄競技_審査用紙（手記入用）'!O7</f>
        <v>0</v>
      </c>
      <c r="O7" s="400"/>
      <c r="P7" s="368" t="str">
        <f>'削蹄競技_審査用紙（手記入用）'!Q7</f>
        <v>・幅</v>
      </c>
      <c r="Q7" s="370"/>
      <c r="R7" s="368" t="str">
        <f>'削蹄競技_審査用紙（手記入用）'!S7</f>
        <v>・保護と調整</v>
      </c>
      <c r="S7" s="369"/>
      <c r="T7" s="409"/>
      <c r="U7" s="412"/>
      <c r="V7" s="380"/>
      <c r="W7" s="384"/>
    </row>
    <row r="8" spans="1:24" ht="30.75" customHeight="1" x14ac:dyDescent="0.15">
      <c r="A8" s="405"/>
      <c r="B8" s="373" t="str">
        <f>'削蹄競技_審査用紙（手記入用）'!C8</f>
        <v>・趾軸</v>
      </c>
      <c r="C8" s="374"/>
      <c r="D8" s="391" t="str">
        <f>'削蹄競技_審査用紙（手記入用）'!E8</f>
        <v>・蹄壁の保護と調整</v>
      </c>
      <c r="E8" s="392"/>
      <c r="F8" s="392">
        <f>'削蹄競技_審査用紙（手記入用）'!G8</f>
        <v>0</v>
      </c>
      <c r="G8" s="393"/>
      <c r="H8" s="394"/>
      <c r="I8" s="395"/>
      <c r="J8" s="395"/>
      <c r="K8" s="396"/>
      <c r="L8" s="370" t="str">
        <f>'削蹄競技_審査用紙（手記入用）'!M8</f>
        <v>・軸側壁の処理</v>
      </c>
      <c r="M8" s="370"/>
      <c r="N8" s="370">
        <f>'削蹄競技_審査用紙（手記入用）'!O8</f>
        <v>0</v>
      </c>
      <c r="O8" s="369"/>
      <c r="P8" s="368" t="str">
        <f>'削蹄競技_審査用紙（手記入用）'!Q8</f>
        <v>・保護と調整</v>
      </c>
      <c r="Q8" s="370"/>
      <c r="R8" s="368" t="str">
        <f>'削蹄競技_審査用紙（手記入用）'!S8</f>
        <v>・副蹄処置</v>
      </c>
      <c r="S8" s="369"/>
      <c r="T8" s="409"/>
      <c r="U8" s="412"/>
      <c r="V8" s="380"/>
      <c r="W8" s="384"/>
    </row>
    <row r="9" spans="1:24" ht="30.75" customHeight="1" thickBot="1" x14ac:dyDescent="0.2">
      <c r="A9" s="405"/>
      <c r="B9" s="373" t="str">
        <f>'削蹄競技_審査用紙（手記入用）'!C9</f>
        <v>・蹄の座り</v>
      </c>
      <c r="C9" s="374"/>
      <c r="D9" s="368"/>
      <c r="E9" s="370"/>
      <c r="F9" s="370"/>
      <c r="G9" s="369"/>
      <c r="H9" s="358"/>
      <c r="I9" s="375"/>
      <c r="J9" s="375"/>
      <c r="K9" s="376"/>
      <c r="L9" s="370"/>
      <c r="M9" s="370"/>
      <c r="N9" s="370"/>
      <c r="O9" s="369"/>
      <c r="P9" s="368"/>
      <c r="Q9" s="370"/>
      <c r="R9" s="377"/>
      <c r="S9" s="378"/>
      <c r="T9" s="410"/>
      <c r="U9" s="413"/>
      <c r="V9" s="381"/>
      <c r="W9" s="385"/>
    </row>
    <row r="10" spans="1:24" s="1" customFormat="1" ht="27.75" customHeight="1" x14ac:dyDescent="0.15">
      <c r="A10" s="405"/>
      <c r="B10" s="186" t="s">
        <v>65</v>
      </c>
      <c r="C10" s="187" t="s">
        <v>66</v>
      </c>
      <c r="D10" s="186" t="s">
        <v>67</v>
      </c>
      <c r="E10" s="188" t="s">
        <v>68</v>
      </c>
      <c r="F10" s="188" t="s">
        <v>69</v>
      </c>
      <c r="G10" s="187" t="s">
        <v>70</v>
      </c>
      <c r="H10" s="186" t="s">
        <v>67</v>
      </c>
      <c r="I10" s="188" t="s">
        <v>68</v>
      </c>
      <c r="J10" s="188" t="s">
        <v>69</v>
      </c>
      <c r="K10" s="188" t="s">
        <v>70</v>
      </c>
      <c r="L10" s="189" t="s">
        <v>67</v>
      </c>
      <c r="M10" s="188" t="s">
        <v>68</v>
      </c>
      <c r="N10" s="188" t="s">
        <v>69</v>
      </c>
      <c r="O10" s="187" t="s">
        <v>70</v>
      </c>
      <c r="P10" s="186" t="s">
        <v>71</v>
      </c>
      <c r="Q10" s="188" t="s">
        <v>72</v>
      </c>
      <c r="R10" s="186" t="s">
        <v>71</v>
      </c>
      <c r="S10" s="187" t="s">
        <v>72</v>
      </c>
      <c r="T10" s="360">
        <v>200</v>
      </c>
      <c r="U10" s="362" t="s">
        <v>16</v>
      </c>
      <c r="V10" s="364">
        <v>200</v>
      </c>
      <c r="W10" s="371" t="s">
        <v>1</v>
      </c>
    </row>
    <row r="11" spans="1:24" s="1" customFormat="1" ht="27.75" customHeight="1" thickBot="1" x14ac:dyDescent="0.2">
      <c r="A11" s="406"/>
      <c r="B11" s="85">
        <v>20</v>
      </c>
      <c r="C11" s="86">
        <v>20</v>
      </c>
      <c r="D11" s="85">
        <v>10</v>
      </c>
      <c r="E11" s="87">
        <v>10</v>
      </c>
      <c r="F11" s="87">
        <v>10</v>
      </c>
      <c r="G11" s="86">
        <v>10</v>
      </c>
      <c r="H11" s="85">
        <v>10</v>
      </c>
      <c r="I11" s="87">
        <v>10</v>
      </c>
      <c r="J11" s="87">
        <v>10</v>
      </c>
      <c r="K11" s="87">
        <v>10</v>
      </c>
      <c r="L11" s="88">
        <v>10</v>
      </c>
      <c r="M11" s="87">
        <v>10</v>
      </c>
      <c r="N11" s="87">
        <v>10</v>
      </c>
      <c r="O11" s="86">
        <v>10</v>
      </c>
      <c r="P11" s="85">
        <v>10</v>
      </c>
      <c r="Q11" s="87">
        <v>10</v>
      </c>
      <c r="R11" s="85">
        <v>10</v>
      </c>
      <c r="S11" s="86">
        <v>10</v>
      </c>
      <c r="T11" s="361"/>
      <c r="U11" s="363"/>
      <c r="V11" s="365"/>
      <c r="W11" s="372"/>
      <c r="X11" s="237" t="s">
        <v>64</v>
      </c>
    </row>
    <row r="12" spans="1:24" ht="51" customHeight="1" x14ac:dyDescent="0.15">
      <c r="A12" s="44">
        <f>削蹄競技_基!C11</f>
        <v>1</v>
      </c>
      <c r="B12" s="95"/>
      <c r="C12" s="96"/>
      <c r="D12" s="97"/>
      <c r="E12" s="98"/>
      <c r="F12" s="98"/>
      <c r="G12" s="96"/>
      <c r="H12" s="97"/>
      <c r="I12" s="98"/>
      <c r="J12" s="98"/>
      <c r="K12" s="98"/>
      <c r="L12" s="98"/>
      <c r="M12" s="98"/>
      <c r="N12" s="98"/>
      <c r="O12" s="96"/>
      <c r="P12" s="97"/>
      <c r="Q12" s="96"/>
      <c r="R12" s="97"/>
      <c r="S12" s="96"/>
      <c r="T12" s="45">
        <f>SUM(B12:S12)</f>
        <v>0</v>
      </c>
      <c r="U12" s="46"/>
      <c r="V12" s="47">
        <f>+T12+U12</f>
        <v>0</v>
      </c>
      <c r="W12" s="48"/>
      <c r="X12" s="238">
        <f>VLOOKUP(A12,名簿!$A$5:$G$26,4)</f>
        <v>0</v>
      </c>
    </row>
    <row r="13" spans="1:24" ht="51" customHeight="1" x14ac:dyDescent="0.15">
      <c r="A13" s="49">
        <f>削蹄競技_基!C12</f>
        <v>2</v>
      </c>
      <c r="B13" s="99"/>
      <c r="C13" s="100"/>
      <c r="D13" s="101"/>
      <c r="E13" s="102"/>
      <c r="F13" s="102"/>
      <c r="G13" s="100"/>
      <c r="H13" s="101"/>
      <c r="I13" s="102"/>
      <c r="J13" s="102"/>
      <c r="K13" s="102"/>
      <c r="L13" s="102"/>
      <c r="M13" s="102"/>
      <c r="N13" s="102"/>
      <c r="O13" s="100"/>
      <c r="P13" s="101"/>
      <c r="Q13" s="100"/>
      <c r="R13" s="101"/>
      <c r="S13" s="100"/>
      <c r="T13" s="50">
        <f t="shared" ref="T13:T29" si="0">SUM(B13:S13)</f>
        <v>0</v>
      </c>
      <c r="U13" s="51"/>
      <c r="V13" s="52">
        <f t="shared" ref="V13:V31" si="1">+T13+U13</f>
        <v>0</v>
      </c>
      <c r="W13" s="53"/>
      <c r="X13" s="238">
        <f>VLOOKUP(A13,名簿!$A$5:$G$26,4)</f>
        <v>0</v>
      </c>
    </row>
    <row r="14" spans="1:24" ht="51" customHeight="1" x14ac:dyDescent="0.15">
      <c r="A14" s="49">
        <f>削蹄競技_基!C13</f>
        <v>3</v>
      </c>
      <c r="B14" s="99"/>
      <c r="C14" s="100"/>
      <c r="D14" s="101"/>
      <c r="E14" s="102"/>
      <c r="F14" s="102"/>
      <c r="G14" s="100"/>
      <c r="H14" s="101"/>
      <c r="I14" s="102"/>
      <c r="J14" s="102"/>
      <c r="K14" s="102"/>
      <c r="L14" s="102"/>
      <c r="M14" s="102"/>
      <c r="N14" s="102"/>
      <c r="O14" s="100"/>
      <c r="P14" s="101"/>
      <c r="Q14" s="100"/>
      <c r="R14" s="101"/>
      <c r="S14" s="100"/>
      <c r="T14" s="50">
        <f t="shared" si="0"/>
        <v>0</v>
      </c>
      <c r="U14" s="51"/>
      <c r="V14" s="52">
        <f t="shared" si="1"/>
        <v>0</v>
      </c>
      <c r="W14" s="53"/>
      <c r="X14" s="238">
        <f>VLOOKUP(A14,名簿!$A$5:$G$26,4)</f>
        <v>0</v>
      </c>
    </row>
    <row r="15" spans="1:24" ht="51" customHeight="1" x14ac:dyDescent="0.15">
      <c r="A15" s="49">
        <f>削蹄競技_基!C14</f>
        <v>4</v>
      </c>
      <c r="B15" s="99"/>
      <c r="C15" s="100"/>
      <c r="D15" s="101"/>
      <c r="E15" s="102"/>
      <c r="F15" s="102"/>
      <c r="G15" s="100"/>
      <c r="H15" s="101"/>
      <c r="I15" s="102"/>
      <c r="J15" s="102"/>
      <c r="K15" s="102"/>
      <c r="L15" s="102"/>
      <c r="M15" s="102"/>
      <c r="N15" s="102"/>
      <c r="O15" s="100"/>
      <c r="P15" s="101"/>
      <c r="Q15" s="100"/>
      <c r="R15" s="101"/>
      <c r="S15" s="100"/>
      <c r="T15" s="50">
        <f t="shared" si="0"/>
        <v>0</v>
      </c>
      <c r="U15" s="51"/>
      <c r="V15" s="52">
        <f t="shared" si="1"/>
        <v>0</v>
      </c>
      <c r="W15" s="53"/>
      <c r="X15" s="238">
        <f>VLOOKUP(A15,名簿!$A$5:$G$26,4)</f>
        <v>0</v>
      </c>
    </row>
    <row r="16" spans="1:24" ht="51" customHeight="1" x14ac:dyDescent="0.15">
      <c r="A16" s="49">
        <f>削蹄競技_基!C15</f>
        <v>5</v>
      </c>
      <c r="B16" s="99"/>
      <c r="C16" s="100"/>
      <c r="D16" s="101"/>
      <c r="E16" s="102"/>
      <c r="F16" s="102"/>
      <c r="G16" s="100"/>
      <c r="H16" s="101"/>
      <c r="I16" s="102"/>
      <c r="J16" s="102"/>
      <c r="K16" s="102"/>
      <c r="L16" s="102"/>
      <c r="M16" s="102"/>
      <c r="N16" s="102"/>
      <c r="O16" s="100"/>
      <c r="P16" s="101"/>
      <c r="Q16" s="100"/>
      <c r="R16" s="101"/>
      <c r="S16" s="100"/>
      <c r="T16" s="50">
        <f t="shared" si="0"/>
        <v>0</v>
      </c>
      <c r="U16" s="51"/>
      <c r="V16" s="52">
        <f t="shared" si="1"/>
        <v>0</v>
      </c>
      <c r="W16" s="53"/>
      <c r="X16" s="238">
        <f>VLOOKUP(A16,名簿!$A$5:$G$26,4)</f>
        <v>0</v>
      </c>
    </row>
    <row r="17" spans="1:24" ht="51" customHeight="1" x14ac:dyDescent="0.15">
      <c r="A17" s="49">
        <f>削蹄競技_基!C16</f>
        <v>6</v>
      </c>
      <c r="B17" s="99"/>
      <c r="C17" s="100"/>
      <c r="D17" s="101"/>
      <c r="E17" s="102"/>
      <c r="F17" s="102"/>
      <c r="G17" s="100"/>
      <c r="H17" s="101"/>
      <c r="I17" s="102"/>
      <c r="J17" s="102"/>
      <c r="K17" s="102"/>
      <c r="L17" s="102"/>
      <c r="M17" s="102"/>
      <c r="N17" s="102"/>
      <c r="O17" s="100"/>
      <c r="P17" s="101"/>
      <c r="Q17" s="100"/>
      <c r="R17" s="101"/>
      <c r="S17" s="100"/>
      <c r="T17" s="50">
        <f t="shared" si="0"/>
        <v>0</v>
      </c>
      <c r="U17" s="51"/>
      <c r="V17" s="52">
        <f t="shared" si="1"/>
        <v>0</v>
      </c>
      <c r="W17" s="53"/>
      <c r="X17" s="238">
        <f>VLOOKUP(A17,名簿!$A$5:$G$26,4)</f>
        <v>0</v>
      </c>
    </row>
    <row r="18" spans="1:24" ht="51" customHeight="1" x14ac:dyDescent="0.15">
      <c r="A18" s="49">
        <f>削蹄競技_基!C17</f>
        <v>7</v>
      </c>
      <c r="B18" s="99"/>
      <c r="C18" s="100"/>
      <c r="D18" s="101"/>
      <c r="E18" s="102"/>
      <c r="F18" s="102"/>
      <c r="G18" s="100"/>
      <c r="H18" s="101"/>
      <c r="I18" s="102"/>
      <c r="J18" s="102"/>
      <c r="K18" s="102"/>
      <c r="L18" s="102"/>
      <c r="M18" s="102"/>
      <c r="N18" s="102"/>
      <c r="O18" s="100"/>
      <c r="P18" s="101"/>
      <c r="Q18" s="100"/>
      <c r="R18" s="101"/>
      <c r="S18" s="100"/>
      <c r="T18" s="50">
        <f t="shared" si="0"/>
        <v>0</v>
      </c>
      <c r="U18" s="51"/>
      <c r="V18" s="52">
        <f t="shared" si="1"/>
        <v>0</v>
      </c>
      <c r="W18" s="53"/>
      <c r="X18" s="238">
        <f>VLOOKUP(A18,名簿!$A$5:$G$26,4)</f>
        <v>0</v>
      </c>
    </row>
    <row r="19" spans="1:24" ht="51" customHeight="1" x14ac:dyDescent="0.15">
      <c r="A19" s="49">
        <f>削蹄競技_基!C18</f>
        <v>8</v>
      </c>
      <c r="B19" s="99"/>
      <c r="C19" s="100"/>
      <c r="D19" s="101"/>
      <c r="E19" s="102"/>
      <c r="F19" s="102"/>
      <c r="G19" s="100"/>
      <c r="H19" s="101"/>
      <c r="I19" s="102"/>
      <c r="J19" s="102"/>
      <c r="K19" s="102"/>
      <c r="L19" s="102"/>
      <c r="M19" s="102"/>
      <c r="N19" s="102"/>
      <c r="O19" s="100"/>
      <c r="P19" s="101"/>
      <c r="Q19" s="100"/>
      <c r="R19" s="101"/>
      <c r="S19" s="100"/>
      <c r="T19" s="50">
        <f t="shared" si="0"/>
        <v>0</v>
      </c>
      <c r="U19" s="51"/>
      <c r="V19" s="52">
        <f t="shared" si="1"/>
        <v>0</v>
      </c>
      <c r="W19" s="53"/>
      <c r="X19" s="238">
        <f>VLOOKUP(A19,名簿!$A$5:$G$26,4)</f>
        <v>0</v>
      </c>
    </row>
    <row r="20" spans="1:24" ht="51" customHeight="1" x14ac:dyDescent="0.15">
      <c r="A20" s="49">
        <f>削蹄競技_基!C19</f>
        <v>9</v>
      </c>
      <c r="B20" s="99"/>
      <c r="C20" s="100"/>
      <c r="D20" s="101"/>
      <c r="E20" s="102"/>
      <c r="F20" s="102"/>
      <c r="G20" s="100"/>
      <c r="H20" s="101"/>
      <c r="I20" s="102"/>
      <c r="J20" s="102"/>
      <c r="K20" s="102"/>
      <c r="L20" s="102"/>
      <c r="M20" s="102"/>
      <c r="N20" s="102"/>
      <c r="O20" s="100"/>
      <c r="P20" s="101"/>
      <c r="Q20" s="100"/>
      <c r="R20" s="101"/>
      <c r="S20" s="100"/>
      <c r="T20" s="50">
        <f t="shared" si="0"/>
        <v>0</v>
      </c>
      <c r="U20" s="51"/>
      <c r="V20" s="52">
        <f t="shared" si="1"/>
        <v>0</v>
      </c>
      <c r="W20" s="53"/>
      <c r="X20" s="238">
        <f>VLOOKUP(A20,名簿!$A$5:$G$26,4)</f>
        <v>0</v>
      </c>
    </row>
    <row r="21" spans="1:24" ht="51" customHeight="1" x14ac:dyDescent="0.15">
      <c r="A21" s="49">
        <f>削蹄競技_基!C20</f>
        <v>10</v>
      </c>
      <c r="B21" s="99"/>
      <c r="C21" s="100"/>
      <c r="D21" s="101"/>
      <c r="E21" s="102"/>
      <c r="F21" s="102"/>
      <c r="G21" s="100"/>
      <c r="H21" s="101"/>
      <c r="I21" s="102"/>
      <c r="J21" s="102"/>
      <c r="K21" s="102"/>
      <c r="L21" s="102"/>
      <c r="M21" s="102"/>
      <c r="N21" s="102"/>
      <c r="O21" s="100"/>
      <c r="P21" s="101"/>
      <c r="Q21" s="100"/>
      <c r="R21" s="101"/>
      <c r="S21" s="100"/>
      <c r="T21" s="50">
        <f t="shared" si="0"/>
        <v>0</v>
      </c>
      <c r="U21" s="51"/>
      <c r="V21" s="52">
        <f t="shared" si="1"/>
        <v>0</v>
      </c>
      <c r="W21" s="53"/>
      <c r="X21" s="238">
        <f>VLOOKUP(A21,名簿!$A$5:$G$26,4)</f>
        <v>0</v>
      </c>
    </row>
    <row r="22" spans="1:24" ht="51" customHeight="1" x14ac:dyDescent="0.15">
      <c r="A22" s="49">
        <f>削蹄競技_基!C21</f>
        <v>11</v>
      </c>
      <c r="B22" s="99"/>
      <c r="C22" s="100"/>
      <c r="D22" s="101"/>
      <c r="E22" s="102"/>
      <c r="F22" s="102"/>
      <c r="G22" s="100"/>
      <c r="H22" s="101"/>
      <c r="I22" s="102"/>
      <c r="J22" s="102"/>
      <c r="K22" s="102"/>
      <c r="L22" s="102"/>
      <c r="M22" s="102"/>
      <c r="N22" s="102"/>
      <c r="O22" s="100"/>
      <c r="P22" s="101"/>
      <c r="Q22" s="100"/>
      <c r="R22" s="101"/>
      <c r="S22" s="100"/>
      <c r="T22" s="50">
        <f t="shared" si="0"/>
        <v>0</v>
      </c>
      <c r="U22" s="51"/>
      <c r="V22" s="52">
        <f t="shared" si="1"/>
        <v>0</v>
      </c>
      <c r="W22" s="53"/>
      <c r="X22" s="238">
        <f>VLOOKUP(A22,名簿!$A$5:$G$26,4)</f>
        <v>0</v>
      </c>
    </row>
    <row r="23" spans="1:24" ht="51" customHeight="1" x14ac:dyDescent="0.15">
      <c r="A23" s="49">
        <f>削蹄競技_基!C22</f>
        <v>12</v>
      </c>
      <c r="B23" s="99"/>
      <c r="C23" s="100"/>
      <c r="D23" s="101"/>
      <c r="E23" s="102"/>
      <c r="F23" s="102"/>
      <c r="G23" s="100"/>
      <c r="H23" s="101"/>
      <c r="I23" s="102"/>
      <c r="J23" s="102"/>
      <c r="K23" s="102"/>
      <c r="L23" s="102"/>
      <c r="M23" s="102"/>
      <c r="N23" s="102"/>
      <c r="O23" s="100"/>
      <c r="P23" s="101"/>
      <c r="Q23" s="100"/>
      <c r="R23" s="101"/>
      <c r="S23" s="100"/>
      <c r="T23" s="50">
        <f t="shared" si="0"/>
        <v>0</v>
      </c>
      <c r="U23" s="51"/>
      <c r="V23" s="52">
        <f t="shared" si="1"/>
        <v>0</v>
      </c>
      <c r="W23" s="53"/>
      <c r="X23" s="238">
        <f>VLOOKUP(A23,名簿!$A$5:$G$26,4)</f>
        <v>0</v>
      </c>
    </row>
    <row r="24" spans="1:24" ht="51" customHeight="1" x14ac:dyDescent="0.15">
      <c r="A24" s="49">
        <f>削蹄競技_基!C23</f>
        <v>13</v>
      </c>
      <c r="B24" s="99"/>
      <c r="C24" s="100"/>
      <c r="D24" s="101"/>
      <c r="E24" s="102"/>
      <c r="F24" s="102"/>
      <c r="G24" s="100"/>
      <c r="H24" s="101"/>
      <c r="I24" s="102"/>
      <c r="J24" s="102"/>
      <c r="K24" s="102"/>
      <c r="L24" s="102"/>
      <c r="M24" s="102"/>
      <c r="N24" s="102"/>
      <c r="O24" s="100"/>
      <c r="P24" s="101"/>
      <c r="Q24" s="100"/>
      <c r="R24" s="101"/>
      <c r="S24" s="100"/>
      <c r="T24" s="50">
        <f t="shared" si="0"/>
        <v>0</v>
      </c>
      <c r="U24" s="51"/>
      <c r="V24" s="52">
        <f t="shared" si="1"/>
        <v>0</v>
      </c>
      <c r="W24" s="53"/>
      <c r="X24" s="238">
        <f>VLOOKUP(A24,名簿!$A$5:$G$26,4)</f>
        <v>0</v>
      </c>
    </row>
    <row r="25" spans="1:24" ht="51" customHeight="1" x14ac:dyDescent="0.15">
      <c r="A25" s="49">
        <f>削蹄競技_基!C24</f>
        <v>14</v>
      </c>
      <c r="B25" s="99"/>
      <c r="C25" s="100"/>
      <c r="D25" s="101"/>
      <c r="E25" s="102"/>
      <c r="F25" s="102"/>
      <c r="G25" s="100"/>
      <c r="H25" s="101"/>
      <c r="I25" s="102"/>
      <c r="J25" s="102"/>
      <c r="K25" s="102"/>
      <c r="L25" s="102"/>
      <c r="M25" s="102"/>
      <c r="N25" s="102"/>
      <c r="O25" s="100"/>
      <c r="P25" s="101"/>
      <c r="Q25" s="100"/>
      <c r="R25" s="101"/>
      <c r="S25" s="100"/>
      <c r="T25" s="50">
        <f t="shared" si="0"/>
        <v>0</v>
      </c>
      <c r="U25" s="51"/>
      <c r="V25" s="52">
        <f t="shared" si="1"/>
        <v>0</v>
      </c>
      <c r="W25" s="53"/>
      <c r="X25" s="238">
        <f>VLOOKUP(A25,名簿!$A$5:$G$26,4)</f>
        <v>0</v>
      </c>
    </row>
    <row r="26" spans="1:24" ht="51" customHeight="1" x14ac:dyDescent="0.15">
      <c r="A26" s="49">
        <f>削蹄競技_基!C25</f>
        <v>15</v>
      </c>
      <c r="B26" s="99"/>
      <c r="C26" s="100"/>
      <c r="D26" s="101"/>
      <c r="E26" s="102"/>
      <c r="F26" s="102"/>
      <c r="G26" s="100"/>
      <c r="H26" s="101"/>
      <c r="I26" s="102"/>
      <c r="J26" s="102"/>
      <c r="K26" s="102"/>
      <c r="L26" s="102"/>
      <c r="M26" s="102"/>
      <c r="N26" s="102"/>
      <c r="O26" s="100"/>
      <c r="P26" s="101"/>
      <c r="Q26" s="100"/>
      <c r="R26" s="101"/>
      <c r="S26" s="100"/>
      <c r="T26" s="50">
        <f t="shared" si="0"/>
        <v>0</v>
      </c>
      <c r="U26" s="51"/>
      <c r="V26" s="52">
        <f t="shared" si="1"/>
        <v>0</v>
      </c>
      <c r="W26" s="53"/>
      <c r="X26" s="238">
        <f>VLOOKUP(A26,名簿!$A$5:$G$26,4)</f>
        <v>0</v>
      </c>
    </row>
    <row r="27" spans="1:24" ht="51" customHeight="1" x14ac:dyDescent="0.15">
      <c r="A27" s="49">
        <f>削蹄競技_基!C26</f>
        <v>16</v>
      </c>
      <c r="B27" s="99"/>
      <c r="C27" s="100"/>
      <c r="D27" s="101"/>
      <c r="E27" s="102"/>
      <c r="F27" s="102"/>
      <c r="G27" s="100"/>
      <c r="H27" s="101"/>
      <c r="I27" s="102"/>
      <c r="J27" s="102"/>
      <c r="K27" s="102"/>
      <c r="L27" s="102"/>
      <c r="M27" s="102"/>
      <c r="N27" s="102"/>
      <c r="O27" s="100"/>
      <c r="P27" s="101"/>
      <c r="Q27" s="100"/>
      <c r="R27" s="101"/>
      <c r="S27" s="100"/>
      <c r="T27" s="50">
        <f t="shared" si="0"/>
        <v>0</v>
      </c>
      <c r="U27" s="51"/>
      <c r="V27" s="52">
        <f t="shared" si="1"/>
        <v>0</v>
      </c>
      <c r="W27" s="53"/>
      <c r="X27" s="238">
        <f>VLOOKUP(A27,名簿!$A$5:$G$26,4)</f>
        <v>0</v>
      </c>
    </row>
    <row r="28" spans="1:24" ht="51" customHeight="1" x14ac:dyDescent="0.15">
      <c r="A28" s="49">
        <f>削蹄競技_基!C27</f>
        <v>17</v>
      </c>
      <c r="B28" s="99"/>
      <c r="C28" s="100"/>
      <c r="D28" s="101"/>
      <c r="E28" s="102"/>
      <c r="F28" s="102"/>
      <c r="G28" s="100"/>
      <c r="H28" s="101"/>
      <c r="I28" s="102"/>
      <c r="J28" s="102"/>
      <c r="K28" s="102"/>
      <c r="L28" s="102"/>
      <c r="M28" s="102"/>
      <c r="N28" s="102"/>
      <c r="O28" s="100"/>
      <c r="P28" s="101"/>
      <c r="Q28" s="100"/>
      <c r="R28" s="101"/>
      <c r="S28" s="100"/>
      <c r="T28" s="50">
        <f t="shared" si="0"/>
        <v>0</v>
      </c>
      <c r="U28" s="51"/>
      <c r="V28" s="52">
        <f t="shared" si="1"/>
        <v>0</v>
      </c>
      <c r="W28" s="53"/>
      <c r="X28" s="238">
        <f>VLOOKUP(A28,名簿!$A$5:$G$26,4)</f>
        <v>0</v>
      </c>
    </row>
    <row r="29" spans="1:24" ht="51" customHeight="1" x14ac:dyDescent="0.15">
      <c r="A29" s="49">
        <f>削蹄競技_基!C28</f>
        <v>18</v>
      </c>
      <c r="B29" s="99"/>
      <c r="C29" s="100"/>
      <c r="D29" s="161"/>
      <c r="E29" s="162"/>
      <c r="F29" s="162"/>
      <c r="G29" s="163"/>
      <c r="H29" s="99"/>
      <c r="I29" s="102"/>
      <c r="J29" s="102"/>
      <c r="K29" s="102"/>
      <c r="L29" s="102"/>
      <c r="M29" s="102"/>
      <c r="N29" s="102"/>
      <c r="O29" s="100"/>
      <c r="P29" s="161"/>
      <c r="Q29" s="163"/>
      <c r="R29" s="161"/>
      <c r="S29" s="163"/>
      <c r="T29" s="164">
        <f t="shared" si="0"/>
        <v>0</v>
      </c>
      <c r="U29" s="165"/>
      <c r="V29" s="52">
        <f t="shared" si="1"/>
        <v>0</v>
      </c>
      <c r="W29" s="166"/>
      <c r="X29" s="238">
        <f>VLOOKUP(A29,名簿!$A$5:$G$26,4)</f>
        <v>0</v>
      </c>
    </row>
    <row r="30" spans="1:24" ht="51" customHeight="1" x14ac:dyDescent="0.15">
      <c r="A30" s="49">
        <f>削蹄競技_基!C29</f>
        <v>19</v>
      </c>
      <c r="B30" s="167"/>
      <c r="C30" s="169"/>
      <c r="D30" s="99"/>
      <c r="E30" s="102"/>
      <c r="F30" s="102"/>
      <c r="G30" s="100"/>
      <c r="H30" s="167"/>
      <c r="I30" s="168"/>
      <c r="J30" s="168"/>
      <c r="K30" s="168"/>
      <c r="L30" s="168"/>
      <c r="M30" s="168"/>
      <c r="N30" s="168"/>
      <c r="O30" s="169"/>
      <c r="P30" s="99"/>
      <c r="Q30" s="100"/>
      <c r="R30" s="99"/>
      <c r="S30" s="100"/>
      <c r="T30" s="50">
        <f t="shared" ref="T30:T31" si="2">SUM(B30:S30)</f>
        <v>0</v>
      </c>
      <c r="U30" s="51"/>
      <c r="V30" s="52">
        <f t="shared" si="1"/>
        <v>0</v>
      </c>
      <c r="W30" s="166"/>
      <c r="X30" s="238">
        <f>VLOOKUP(A30,名簿!$A$5:$G$26,4)</f>
        <v>0</v>
      </c>
    </row>
    <row r="31" spans="1:24" ht="51" customHeight="1" thickBot="1" x14ac:dyDescent="0.2">
      <c r="A31" s="190">
        <f>削蹄競技_基!C30</f>
        <v>20</v>
      </c>
      <c r="B31" s="103"/>
      <c r="C31" s="104"/>
      <c r="D31" s="103"/>
      <c r="E31" s="106"/>
      <c r="F31" s="106"/>
      <c r="G31" s="104"/>
      <c r="H31" s="103"/>
      <c r="I31" s="106"/>
      <c r="J31" s="106"/>
      <c r="K31" s="106"/>
      <c r="L31" s="106"/>
      <c r="M31" s="106"/>
      <c r="N31" s="106"/>
      <c r="O31" s="104"/>
      <c r="P31" s="103"/>
      <c r="Q31" s="104"/>
      <c r="R31" s="103"/>
      <c r="S31" s="104"/>
      <c r="T31" s="191">
        <f t="shared" si="2"/>
        <v>0</v>
      </c>
      <c r="U31" s="192"/>
      <c r="V31" s="193">
        <f t="shared" si="1"/>
        <v>0</v>
      </c>
      <c r="W31" s="223"/>
      <c r="X31" s="238">
        <f>VLOOKUP(A31,名簿!$A$5:$G$26,4)</f>
        <v>0</v>
      </c>
    </row>
    <row r="32" spans="1:24" ht="51" customHeight="1" x14ac:dyDescent="0.15"/>
    <row r="33" ht="51" customHeight="1" x14ac:dyDescent="0.15"/>
    <row r="34" ht="51" customHeight="1" x14ac:dyDescent="0.15"/>
    <row r="35" ht="51" customHeight="1" x14ac:dyDescent="0.15"/>
    <row r="36" ht="51" customHeight="1" x14ac:dyDescent="0.15"/>
    <row r="37" ht="51" customHeight="1" x14ac:dyDescent="0.15"/>
    <row r="38" ht="51" customHeight="1" x14ac:dyDescent="0.15"/>
    <row r="39" ht="51" customHeight="1" x14ac:dyDescent="0.15"/>
    <row r="40" ht="51" customHeight="1" x14ac:dyDescent="0.15"/>
    <row r="41" ht="51" customHeight="1" x14ac:dyDescent="0.15"/>
    <row r="42" ht="50.25" customHeight="1" x14ac:dyDescent="0.15"/>
    <row r="43" ht="50.25" customHeight="1" x14ac:dyDescent="0.15"/>
    <row r="44" ht="50.25" customHeight="1" x14ac:dyDescent="0.15"/>
    <row r="45" ht="50.25" customHeight="1" x14ac:dyDescent="0.15"/>
    <row r="46" ht="50.25" customHeight="1" x14ac:dyDescent="0.15"/>
    <row r="47" ht="50.25" customHeight="1" x14ac:dyDescent="0.15"/>
    <row r="48" ht="50.25" customHeight="1" x14ac:dyDescent="0.15"/>
    <row r="49" ht="50.25" customHeight="1" x14ac:dyDescent="0.15"/>
    <row r="50" ht="50.25" customHeight="1" x14ac:dyDescent="0.15"/>
    <row r="51" ht="50.25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8">
    <mergeCell ref="P1:S1"/>
    <mergeCell ref="T1:W1"/>
    <mergeCell ref="A3:A11"/>
    <mergeCell ref="B3:C4"/>
    <mergeCell ref="D3:G4"/>
    <mergeCell ref="H3:O3"/>
    <mergeCell ref="T3:T9"/>
    <mergeCell ref="U3:U9"/>
    <mergeCell ref="B5:C5"/>
    <mergeCell ref="D5:G5"/>
    <mergeCell ref="H5:K5"/>
    <mergeCell ref="L5:O5"/>
    <mergeCell ref="B6:C6"/>
    <mergeCell ref="D6:G6"/>
    <mergeCell ref="H6:K6"/>
    <mergeCell ref="L6:O6"/>
    <mergeCell ref="L8:O8"/>
    <mergeCell ref="P8:Q8"/>
    <mergeCell ref="B7:C7"/>
    <mergeCell ref="D7:G7"/>
    <mergeCell ref="H7:K7"/>
    <mergeCell ref="L7:O7"/>
    <mergeCell ref="P7:Q7"/>
    <mergeCell ref="W10:W11"/>
    <mergeCell ref="B9:C9"/>
    <mergeCell ref="D9:G9"/>
    <mergeCell ref="H9:K9"/>
    <mergeCell ref="L9:O9"/>
    <mergeCell ref="P9:Q9"/>
    <mergeCell ref="R9:S9"/>
    <mergeCell ref="V3:V9"/>
    <mergeCell ref="W3:W9"/>
    <mergeCell ref="H4:K4"/>
    <mergeCell ref="L4:O4"/>
    <mergeCell ref="R5:S5"/>
    <mergeCell ref="R8:S8"/>
    <mergeCell ref="B8:C8"/>
    <mergeCell ref="D8:G8"/>
    <mergeCell ref="H8:K8"/>
    <mergeCell ref="P3:Q4"/>
    <mergeCell ref="R3:S4"/>
    <mergeCell ref="T10:T11"/>
    <mergeCell ref="U10:U11"/>
    <mergeCell ref="V10:V11"/>
    <mergeCell ref="P5:Q5"/>
    <mergeCell ref="R6:S6"/>
    <mergeCell ref="R7:S7"/>
    <mergeCell ref="P6:Q6"/>
  </mergeCells>
  <phoneticPr fontId="1"/>
  <pageMargins left="0.9055118110236221" right="0.35433070866141736" top="0.47244094488188981" bottom="0.98425196850393704" header="0.51181102362204722" footer="0.51181102362204722"/>
  <pageSetup paperSize="9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95A4-D679-49FA-A163-EA40D498558A}">
  <sheetPr>
    <tabColor theme="5" tint="0.79998168889431442"/>
    <pageSetUpPr fitToPage="1"/>
  </sheetPr>
  <dimension ref="A1:X67"/>
  <sheetViews>
    <sheetView view="pageBreakPreview" zoomScale="55" zoomScaleNormal="55" zoomScaleSheetLayoutView="55" workbookViewId="0">
      <selection activeCell="B1" sqref="B1"/>
    </sheetView>
  </sheetViews>
  <sheetFormatPr defaultRowHeight="13.5" x14ac:dyDescent="0.15"/>
  <cols>
    <col min="1" max="1" width="7.75" style="1" customWidth="1"/>
    <col min="2" max="2" width="15.125" style="1" customWidth="1"/>
    <col min="3" max="23" width="15.125" style="2" customWidth="1"/>
    <col min="24" max="24" width="10.625" style="2" customWidth="1"/>
    <col min="25" max="48" width="5.625" style="2" customWidth="1"/>
    <col min="49" max="16384" width="9" style="2"/>
  </cols>
  <sheetData>
    <row r="1" spans="1:24" ht="24.75" customHeight="1" x14ac:dyDescent="0.15">
      <c r="T1" s="402" t="s">
        <v>53</v>
      </c>
      <c r="U1" s="402"/>
      <c r="V1" s="402"/>
      <c r="W1" s="402"/>
    </row>
    <row r="2" spans="1:24" ht="12" customHeight="1" thickBot="1" x14ac:dyDescent="0.2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s="1" customFormat="1" ht="27" customHeight="1" x14ac:dyDescent="0.15">
      <c r="A3" s="403" t="s">
        <v>2</v>
      </c>
      <c r="B3" s="356" t="s">
        <v>0</v>
      </c>
      <c r="C3" s="357"/>
      <c r="D3" s="356" t="s">
        <v>8</v>
      </c>
      <c r="E3" s="407"/>
      <c r="F3" s="407"/>
      <c r="G3" s="357"/>
      <c r="H3" s="356" t="s">
        <v>14</v>
      </c>
      <c r="I3" s="407"/>
      <c r="J3" s="407"/>
      <c r="K3" s="407"/>
      <c r="L3" s="407"/>
      <c r="M3" s="407"/>
      <c r="N3" s="407"/>
      <c r="O3" s="357"/>
      <c r="P3" s="356" t="s">
        <v>51</v>
      </c>
      <c r="Q3" s="357"/>
      <c r="R3" s="356" t="s">
        <v>10</v>
      </c>
      <c r="S3" s="357"/>
      <c r="T3" s="408" t="s">
        <v>15</v>
      </c>
      <c r="U3" s="411" t="s">
        <v>18</v>
      </c>
      <c r="V3" s="379" t="s">
        <v>17</v>
      </c>
      <c r="W3" s="382"/>
    </row>
    <row r="4" spans="1:24" s="1" customFormat="1" ht="27" customHeight="1" thickBot="1" x14ac:dyDescent="0.2">
      <c r="A4" s="404"/>
      <c r="B4" s="358"/>
      <c r="C4" s="359"/>
      <c r="D4" s="358"/>
      <c r="E4" s="375"/>
      <c r="F4" s="375"/>
      <c r="G4" s="359"/>
      <c r="H4" s="386" t="s">
        <v>29</v>
      </c>
      <c r="I4" s="387"/>
      <c r="J4" s="387"/>
      <c r="K4" s="388"/>
      <c r="L4" s="387" t="s">
        <v>30</v>
      </c>
      <c r="M4" s="387"/>
      <c r="N4" s="387"/>
      <c r="O4" s="389"/>
      <c r="P4" s="358"/>
      <c r="Q4" s="359"/>
      <c r="R4" s="358"/>
      <c r="S4" s="359"/>
      <c r="T4" s="409"/>
      <c r="U4" s="412"/>
      <c r="V4" s="380"/>
      <c r="W4" s="383"/>
    </row>
    <row r="5" spans="1:24" ht="30.75" customHeight="1" x14ac:dyDescent="0.15">
      <c r="A5" s="405"/>
      <c r="B5" s="414" t="str">
        <f>'削蹄競技_審査用紙（手記入用）'!C5</f>
        <v>・内外蹄の高さ</v>
      </c>
      <c r="C5" s="415"/>
      <c r="D5" s="416" t="str">
        <f>'削蹄競技_審査用紙（手記入用）'!E5</f>
        <v>・蹄冠縁と蹄負縁の形状</v>
      </c>
      <c r="E5" s="417"/>
      <c r="F5" s="417">
        <f>'削蹄競技_審査用紙（手記入用）'!G5</f>
        <v>0</v>
      </c>
      <c r="G5" s="418"/>
      <c r="H5" s="419" t="str">
        <f>'削蹄競技_審査用紙（手記入用）'!I5</f>
        <v>・平坦性</v>
      </c>
      <c r="I5" s="420"/>
      <c r="J5" s="420">
        <f>'削蹄競技_審査用紙（手記入用）'!K5</f>
        <v>0</v>
      </c>
      <c r="K5" s="421"/>
      <c r="L5" s="420" t="str">
        <f>'削蹄競技_審査用紙（手記入用）'!M5</f>
        <v>・範囲</v>
      </c>
      <c r="M5" s="420"/>
      <c r="N5" s="420">
        <f>'削蹄競技_審査用紙（手記入用）'!O5</f>
        <v>0</v>
      </c>
      <c r="O5" s="422"/>
      <c r="P5" s="366" t="str">
        <f>'削蹄競技_審査用紙（手記入用）'!Q5</f>
        <v>・範囲</v>
      </c>
      <c r="Q5" s="367"/>
      <c r="R5" s="366" t="str">
        <f>'削蹄競技_審査用紙（手記入用）'!S5</f>
        <v>・削蹄の過不足</v>
      </c>
      <c r="S5" s="390"/>
      <c r="T5" s="409"/>
      <c r="U5" s="412"/>
      <c r="V5" s="380"/>
      <c r="W5" s="384"/>
    </row>
    <row r="6" spans="1:24" ht="30.75" customHeight="1" x14ac:dyDescent="0.15">
      <c r="A6" s="405"/>
      <c r="B6" s="373" t="str">
        <f>'削蹄競技_審査用紙（手記入用）'!C6</f>
        <v>・蹄踵負緑</v>
      </c>
      <c r="C6" s="374"/>
      <c r="D6" s="391" t="str">
        <f>'削蹄競技_審査用紙（手記入用）'!E6</f>
        <v>・白帯と蹄負縁の形状</v>
      </c>
      <c r="E6" s="392"/>
      <c r="F6" s="392">
        <f>'削蹄競技_審査用紙（手記入用）'!G6</f>
        <v>0</v>
      </c>
      <c r="G6" s="393"/>
      <c r="H6" s="397" t="str">
        <f>'削蹄競技_審査用紙（手記入用）'!I6</f>
        <v>・幅</v>
      </c>
      <c r="I6" s="398"/>
      <c r="J6" s="398">
        <f>'削蹄競技_審査用紙（手記入用）'!K6</f>
        <v>0</v>
      </c>
      <c r="K6" s="399"/>
      <c r="L6" s="398" t="str">
        <f>'削蹄競技_審査用紙（手記入用）'!M6</f>
        <v>・位置</v>
      </c>
      <c r="M6" s="398"/>
      <c r="N6" s="398">
        <f>'削蹄競技_審査用紙（手記入用）'!O6</f>
        <v>0</v>
      </c>
      <c r="O6" s="400"/>
      <c r="P6" s="368" t="str">
        <f>'削蹄競技_審査用紙（手記入用）'!Q6</f>
        <v>・角度</v>
      </c>
      <c r="Q6" s="370"/>
      <c r="R6" s="368" t="str">
        <f>'削蹄競技_審査用紙（手記入用）'!S6</f>
        <v>・枯角除去</v>
      </c>
      <c r="S6" s="369"/>
      <c r="T6" s="409"/>
      <c r="U6" s="412"/>
      <c r="V6" s="380"/>
      <c r="W6" s="384"/>
    </row>
    <row r="7" spans="1:24" ht="30.75" customHeight="1" x14ac:dyDescent="0.15">
      <c r="A7" s="405"/>
      <c r="B7" s="373" t="str">
        <f>'削蹄競技_審査用紙（手記入用）'!C7</f>
        <v>・蹄球の形状</v>
      </c>
      <c r="C7" s="374"/>
      <c r="D7" s="391" t="str">
        <f>'削蹄競技_審査用紙（手記入用）'!E7</f>
        <v>・縦径・横経・角度</v>
      </c>
      <c r="E7" s="392"/>
      <c r="F7" s="392">
        <f>'削蹄競技_審査用紙（手記入用）'!G7</f>
        <v>0</v>
      </c>
      <c r="G7" s="393"/>
      <c r="H7" s="397" t="str">
        <f>'削蹄競技_審査用紙（手記入用）'!I7</f>
        <v>・腐爛部処理</v>
      </c>
      <c r="I7" s="398"/>
      <c r="J7" s="398">
        <f>'削蹄競技_審査用紙（手記入用）'!K7</f>
        <v>0</v>
      </c>
      <c r="K7" s="399"/>
      <c r="L7" s="398" t="str">
        <f>'削蹄競技_審査用紙（手記入用）'!M7</f>
        <v>・土抜き処理</v>
      </c>
      <c r="M7" s="398"/>
      <c r="N7" s="398">
        <f>'削蹄競技_審査用紙（手記入用）'!O7</f>
        <v>0</v>
      </c>
      <c r="O7" s="400"/>
      <c r="P7" s="368" t="str">
        <f>'削蹄競技_審査用紙（手記入用）'!Q7</f>
        <v>・幅</v>
      </c>
      <c r="Q7" s="370"/>
      <c r="R7" s="368" t="str">
        <f>'削蹄競技_審査用紙（手記入用）'!S7</f>
        <v>・保護と調整</v>
      </c>
      <c r="S7" s="369"/>
      <c r="T7" s="409"/>
      <c r="U7" s="412"/>
      <c r="V7" s="380"/>
      <c r="W7" s="384"/>
    </row>
    <row r="8" spans="1:24" ht="30.75" customHeight="1" x14ac:dyDescent="0.15">
      <c r="A8" s="405"/>
      <c r="B8" s="373" t="str">
        <f>'削蹄競技_審査用紙（手記入用）'!C8</f>
        <v>・趾軸</v>
      </c>
      <c r="C8" s="374"/>
      <c r="D8" s="391" t="str">
        <f>'削蹄競技_審査用紙（手記入用）'!E8</f>
        <v>・蹄壁の保護と調整</v>
      </c>
      <c r="E8" s="392"/>
      <c r="F8" s="392">
        <f>'削蹄競技_審査用紙（手記入用）'!G8</f>
        <v>0</v>
      </c>
      <c r="G8" s="393"/>
      <c r="H8" s="394"/>
      <c r="I8" s="395"/>
      <c r="J8" s="395"/>
      <c r="K8" s="396"/>
      <c r="L8" s="370" t="str">
        <f>'削蹄競技_審査用紙（手記入用）'!M8</f>
        <v>・軸側壁の処理</v>
      </c>
      <c r="M8" s="370"/>
      <c r="N8" s="370">
        <f>'削蹄競技_審査用紙（手記入用）'!O8</f>
        <v>0</v>
      </c>
      <c r="O8" s="369"/>
      <c r="P8" s="368" t="str">
        <f>'削蹄競技_審査用紙（手記入用）'!Q8</f>
        <v>・保護と調整</v>
      </c>
      <c r="Q8" s="370"/>
      <c r="R8" s="368" t="str">
        <f>'削蹄競技_審査用紙（手記入用）'!S8</f>
        <v>・副蹄処置</v>
      </c>
      <c r="S8" s="369"/>
      <c r="T8" s="409"/>
      <c r="U8" s="412"/>
      <c r="V8" s="380"/>
      <c r="W8" s="384"/>
    </row>
    <row r="9" spans="1:24" ht="30.75" customHeight="1" thickBot="1" x14ac:dyDescent="0.2">
      <c r="A9" s="405"/>
      <c r="B9" s="373" t="str">
        <f>'削蹄競技_審査用紙（手記入用）'!C9</f>
        <v>・蹄の座り</v>
      </c>
      <c r="C9" s="374"/>
      <c r="D9" s="368"/>
      <c r="E9" s="370"/>
      <c r="F9" s="370"/>
      <c r="G9" s="369"/>
      <c r="H9" s="358"/>
      <c r="I9" s="375"/>
      <c r="J9" s="375"/>
      <c r="K9" s="376"/>
      <c r="L9" s="370"/>
      <c r="M9" s="370"/>
      <c r="N9" s="370"/>
      <c r="O9" s="369"/>
      <c r="P9" s="368"/>
      <c r="Q9" s="370"/>
      <c r="R9" s="368"/>
      <c r="S9" s="369"/>
      <c r="T9" s="410"/>
      <c r="U9" s="413"/>
      <c r="V9" s="381"/>
      <c r="W9" s="385"/>
    </row>
    <row r="10" spans="1:24" s="1" customFormat="1" ht="27.75" customHeight="1" x14ac:dyDescent="0.15">
      <c r="A10" s="405"/>
      <c r="B10" s="186" t="s">
        <v>65</v>
      </c>
      <c r="C10" s="187" t="s">
        <v>66</v>
      </c>
      <c r="D10" s="186" t="s">
        <v>67</v>
      </c>
      <c r="E10" s="188" t="s">
        <v>68</v>
      </c>
      <c r="F10" s="188" t="s">
        <v>69</v>
      </c>
      <c r="G10" s="187" t="s">
        <v>70</v>
      </c>
      <c r="H10" s="186" t="s">
        <v>67</v>
      </c>
      <c r="I10" s="188" t="s">
        <v>68</v>
      </c>
      <c r="J10" s="188" t="s">
        <v>69</v>
      </c>
      <c r="K10" s="188" t="s">
        <v>70</v>
      </c>
      <c r="L10" s="189" t="s">
        <v>67</v>
      </c>
      <c r="M10" s="188" t="s">
        <v>68</v>
      </c>
      <c r="N10" s="188" t="s">
        <v>69</v>
      </c>
      <c r="O10" s="187" t="s">
        <v>70</v>
      </c>
      <c r="P10" s="186" t="s">
        <v>71</v>
      </c>
      <c r="Q10" s="188" t="s">
        <v>72</v>
      </c>
      <c r="R10" s="186" t="s">
        <v>71</v>
      </c>
      <c r="S10" s="187" t="s">
        <v>72</v>
      </c>
      <c r="T10" s="360">
        <v>200</v>
      </c>
      <c r="U10" s="362" t="s">
        <v>16</v>
      </c>
      <c r="V10" s="364">
        <v>200</v>
      </c>
      <c r="W10" s="371" t="s">
        <v>1</v>
      </c>
    </row>
    <row r="11" spans="1:24" s="1" customFormat="1" ht="27.75" customHeight="1" thickBot="1" x14ac:dyDescent="0.2">
      <c r="A11" s="406"/>
      <c r="B11" s="85">
        <v>20</v>
      </c>
      <c r="C11" s="86">
        <v>20</v>
      </c>
      <c r="D11" s="85">
        <v>10</v>
      </c>
      <c r="E11" s="87">
        <v>10</v>
      </c>
      <c r="F11" s="87">
        <v>10</v>
      </c>
      <c r="G11" s="86">
        <v>10</v>
      </c>
      <c r="H11" s="85">
        <v>10</v>
      </c>
      <c r="I11" s="87">
        <v>10</v>
      </c>
      <c r="J11" s="87">
        <v>10</v>
      </c>
      <c r="K11" s="87">
        <v>10</v>
      </c>
      <c r="L11" s="88">
        <v>10</v>
      </c>
      <c r="M11" s="87">
        <v>10</v>
      </c>
      <c r="N11" s="87">
        <v>10</v>
      </c>
      <c r="O11" s="86">
        <v>10</v>
      </c>
      <c r="P11" s="85">
        <v>10</v>
      </c>
      <c r="Q11" s="87">
        <v>10</v>
      </c>
      <c r="R11" s="85">
        <v>10</v>
      </c>
      <c r="S11" s="86">
        <v>10</v>
      </c>
      <c r="T11" s="361"/>
      <c r="U11" s="363"/>
      <c r="V11" s="365"/>
      <c r="W11" s="372"/>
      <c r="X11" s="1" t="s">
        <v>63</v>
      </c>
    </row>
    <row r="12" spans="1:24" ht="51" customHeight="1" x14ac:dyDescent="0.15">
      <c r="A12" s="44">
        <f>削蹄競技_基!C11</f>
        <v>1</v>
      </c>
      <c r="B12" s="95"/>
      <c r="C12" s="96"/>
      <c r="D12" s="97"/>
      <c r="E12" s="98"/>
      <c r="F12" s="98"/>
      <c r="G12" s="96"/>
      <c r="H12" s="97"/>
      <c r="I12" s="98"/>
      <c r="J12" s="98"/>
      <c r="K12" s="98"/>
      <c r="L12" s="98"/>
      <c r="M12" s="98"/>
      <c r="N12" s="98"/>
      <c r="O12" s="96"/>
      <c r="P12" s="97"/>
      <c r="Q12" s="96"/>
      <c r="R12" s="97"/>
      <c r="S12" s="96"/>
      <c r="T12" s="45">
        <f t="shared" ref="T12:T31" si="0">SUM(B12:S12)</f>
        <v>0</v>
      </c>
      <c r="U12" s="46"/>
      <c r="V12" s="47">
        <f t="shared" ref="V12:V31" si="1">+T12+U12</f>
        <v>0</v>
      </c>
      <c r="W12" s="48"/>
      <c r="X12" s="2">
        <f>VLOOKUP(A12,名簿!$A$5:$G$26,4)</f>
        <v>0</v>
      </c>
    </row>
    <row r="13" spans="1:24" ht="51" customHeight="1" x14ac:dyDescent="0.15">
      <c r="A13" s="49">
        <f>削蹄競技_基!C12</f>
        <v>2</v>
      </c>
      <c r="B13" s="99"/>
      <c r="C13" s="100"/>
      <c r="D13" s="101"/>
      <c r="E13" s="102"/>
      <c r="F13" s="102"/>
      <c r="G13" s="100"/>
      <c r="H13" s="101"/>
      <c r="I13" s="102"/>
      <c r="J13" s="102"/>
      <c r="K13" s="102"/>
      <c r="L13" s="102"/>
      <c r="M13" s="102"/>
      <c r="N13" s="102"/>
      <c r="O13" s="100"/>
      <c r="P13" s="101"/>
      <c r="Q13" s="100"/>
      <c r="R13" s="101"/>
      <c r="S13" s="100"/>
      <c r="T13" s="50">
        <f t="shared" si="0"/>
        <v>0</v>
      </c>
      <c r="U13" s="51"/>
      <c r="V13" s="52">
        <f t="shared" si="1"/>
        <v>0</v>
      </c>
      <c r="W13" s="53"/>
      <c r="X13" s="2">
        <f>VLOOKUP(A13,名簿!$A$5:$G$26,4)</f>
        <v>0</v>
      </c>
    </row>
    <row r="14" spans="1:24" ht="51" customHeight="1" x14ac:dyDescent="0.15">
      <c r="A14" s="49">
        <f>削蹄競技_基!C13</f>
        <v>3</v>
      </c>
      <c r="B14" s="99"/>
      <c r="C14" s="100"/>
      <c r="D14" s="101"/>
      <c r="E14" s="102"/>
      <c r="F14" s="102"/>
      <c r="G14" s="100"/>
      <c r="H14" s="101"/>
      <c r="I14" s="102"/>
      <c r="J14" s="102"/>
      <c r="K14" s="102"/>
      <c r="L14" s="102"/>
      <c r="M14" s="102"/>
      <c r="N14" s="102"/>
      <c r="O14" s="100"/>
      <c r="P14" s="101"/>
      <c r="Q14" s="100"/>
      <c r="R14" s="101"/>
      <c r="S14" s="100"/>
      <c r="T14" s="50">
        <f t="shared" si="0"/>
        <v>0</v>
      </c>
      <c r="U14" s="51"/>
      <c r="V14" s="52">
        <f t="shared" si="1"/>
        <v>0</v>
      </c>
      <c r="W14" s="53"/>
      <c r="X14" s="2">
        <f>VLOOKUP(A14,名簿!$A$5:$G$26,4)</f>
        <v>0</v>
      </c>
    </row>
    <row r="15" spans="1:24" ht="51" customHeight="1" x14ac:dyDescent="0.15">
      <c r="A15" s="49">
        <f>削蹄競技_基!C14</f>
        <v>4</v>
      </c>
      <c r="B15" s="99"/>
      <c r="C15" s="100"/>
      <c r="D15" s="101"/>
      <c r="E15" s="102"/>
      <c r="F15" s="102"/>
      <c r="G15" s="100"/>
      <c r="H15" s="101"/>
      <c r="I15" s="102"/>
      <c r="J15" s="102"/>
      <c r="K15" s="102"/>
      <c r="L15" s="102"/>
      <c r="M15" s="102"/>
      <c r="N15" s="102"/>
      <c r="O15" s="100"/>
      <c r="P15" s="101"/>
      <c r="Q15" s="100"/>
      <c r="R15" s="101"/>
      <c r="S15" s="100"/>
      <c r="T15" s="50">
        <f t="shared" si="0"/>
        <v>0</v>
      </c>
      <c r="U15" s="51"/>
      <c r="V15" s="52">
        <f t="shared" si="1"/>
        <v>0</v>
      </c>
      <c r="W15" s="53"/>
      <c r="X15" s="2">
        <f>VLOOKUP(A15,名簿!$A$5:$G$26,4)</f>
        <v>0</v>
      </c>
    </row>
    <row r="16" spans="1:24" ht="51" customHeight="1" x14ac:dyDescent="0.15">
      <c r="A16" s="49">
        <f>削蹄競技_基!C15</f>
        <v>5</v>
      </c>
      <c r="B16" s="99"/>
      <c r="C16" s="100"/>
      <c r="D16" s="101"/>
      <c r="E16" s="102"/>
      <c r="F16" s="102"/>
      <c r="G16" s="100"/>
      <c r="H16" s="101"/>
      <c r="I16" s="102"/>
      <c r="J16" s="102"/>
      <c r="K16" s="102"/>
      <c r="L16" s="102"/>
      <c r="M16" s="102"/>
      <c r="N16" s="102"/>
      <c r="O16" s="100"/>
      <c r="P16" s="101"/>
      <c r="Q16" s="100"/>
      <c r="R16" s="101"/>
      <c r="S16" s="100"/>
      <c r="T16" s="50">
        <f t="shared" si="0"/>
        <v>0</v>
      </c>
      <c r="U16" s="51"/>
      <c r="V16" s="52">
        <f t="shared" si="1"/>
        <v>0</v>
      </c>
      <c r="W16" s="53"/>
      <c r="X16" s="2">
        <f>VLOOKUP(A16,名簿!$A$5:$G$26,4)</f>
        <v>0</v>
      </c>
    </row>
    <row r="17" spans="1:24" ht="51" customHeight="1" x14ac:dyDescent="0.15">
      <c r="A17" s="49">
        <f>削蹄競技_基!C16</f>
        <v>6</v>
      </c>
      <c r="B17" s="99"/>
      <c r="C17" s="100"/>
      <c r="D17" s="101"/>
      <c r="E17" s="102"/>
      <c r="F17" s="102"/>
      <c r="G17" s="100"/>
      <c r="H17" s="101"/>
      <c r="I17" s="102"/>
      <c r="J17" s="102"/>
      <c r="K17" s="102"/>
      <c r="L17" s="102"/>
      <c r="M17" s="102"/>
      <c r="N17" s="102"/>
      <c r="O17" s="100"/>
      <c r="P17" s="101"/>
      <c r="Q17" s="100"/>
      <c r="R17" s="101"/>
      <c r="S17" s="100"/>
      <c r="T17" s="50">
        <f t="shared" si="0"/>
        <v>0</v>
      </c>
      <c r="U17" s="51"/>
      <c r="V17" s="52">
        <f t="shared" si="1"/>
        <v>0</v>
      </c>
      <c r="W17" s="53"/>
      <c r="X17" s="2">
        <f>VLOOKUP(A17,名簿!$A$5:$G$26,4)</f>
        <v>0</v>
      </c>
    </row>
    <row r="18" spans="1:24" ht="51" customHeight="1" x14ac:dyDescent="0.15">
      <c r="A18" s="49">
        <f>削蹄競技_基!C17</f>
        <v>7</v>
      </c>
      <c r="B18" s="99"/>
      <c r="C18" s="100"/>
      <c r="D18" s="101"/>
      <c r="E18" s="102"/>
      <c r="F18" s="102"/>
      <c r="G18" s="100"/>
      <c r="H18" s="101"/>
      <c r="I18" s="102"/>
      <c r="J18" s="102"/>
      <c r="K18" s="102"/>
      <c r="L18" s="102"/>
      <c r="M18" s="102"/>
      <c r="N18" s="102"/>
      <c r="O18" s="100"/>
      <c r="P18" s="101"/>
      <c r="Q18" s="100"/>
      <c r="R18" s="101"/>
      <c r="S18" s="100"/>
      <c r="T18" s="50">
        <f t="shared" si="0"/>
        <v>0</v>
      </c>
      <c r="U18" s="51"/>
      <c r="V18" s="52">
        <f t="shared" si="1"/>
        <v>0</v>
      </c>
      <c r="W18" s="53"/>
      <c r="X18" s="2">
        <f>VLOOKUP(A18,名簿!$A$5:$G$26,4)</f>
        <v>0</v>
      </c>
    </row>
    <row r="19" spans="1:24" ht="51" customHeight="1" x14ac:dyDescent="0.15">
      <c r="A19" s="49">
        <f>削蹄競技_基!C18</f>
        <v>8</v>
      </c>
      <c r="B19" s="99"/>
      <c r="C19" s="100"/>
      <c r="D19" s="101"/>
      <c r="E19" s="102"/>
      <c r="F19" s="102"/>
      <c r="G19" s="100"/>
      <c r="H19" s="101"/>
      <c r="I19" s="102"/>
      <c r="J19" s="102"/>
      <c r="K19" s="102"/>
      <c r="L19" s="102"/>
      <c r="M19" s="102"/>
      <c r="N19" s="102"/>
      <c r="O19" s="100"/>
      <c r="P19" s="101"/>
      <c r="Q19" s="100"/>
      <c r="R19" s="101"/>
      <c r="S19" s="100"/>
      <c r="T19" s="50">
        <f t="shared" si="0"/>
        <v>0</v>
      </c>
      <c r="U19" s="51"/>
      <c r="V19" s="52">
        <f t="shared" si="1"/>
        <v>0</v>
      </c>
      <c r="W19" s="53"/>
      <c r="X19" s="2">
        <f>VLOOKUP(A19,名簿!$A$5:$G$26,4)</f>
        <v>0</v>
      </c>
    </row>
    <row r="20" spans="1:24" ht="51" customHeight="1" x14ac:dyDescent="0.15">
      <c r="A20" s="49">
        <f>削蹄競技_基!C19</f>
        <v>9</v>
      </c>
      <c r="B20" s="99"/>
      <c r="C20" s="100"/>
      <c r="D20" s="101"/>
      <c r="E20" s="102"/>
      <c r="F20" s="102"/>
      <c r="G20" s="100"/>
      <c r="H20" s="101"/>
      <c r="I20" s="102"/>
      <c r="J20" s="102"/>
      <c r="K20" s="102"/>
      <c r="L20" s="102"/>
      <c r="M20" s="102"/>
      <c r="N20" s="102"/>
      <c r="O20" s="100"/>
      <c r="P20" s="101"/>
      <c r="Q20" s="100"/>
      <c r="R20" s="101"/>
      <c r="S20" s="100"/>
      <c r="T20" s="50">
        <f t="shared" si="0"/>
        <v>0</v>
      </c>
      <c r="U20" s="51"/>
      <c r="V20" s="52">
        <f t="shared" si="1"/>
        <v>0</v>
      </c>
      <c r="W20" s="53"/>
      <c r="X20" s="2">
        <f>VLOOKUP(A20,名簿!$A$5:$G$26,4)</f>
        <v>0</v>
      </c>
    </row>
    <row r="21" spans="1:24" ht="51" customHeight="1" x14ac:dyDescent="0.15">
      <c r="A21" s="49">
        <f>削蹄競技_基!C20</f>
        <v>10</v>
      </c>
      <c r="B21" s="99"/>
      <c r="C21" s="100"/>
      <c r="D21" s="101"/>
      <c r="E21" s="102"/>
      <c r="F21" s="102"/>
      <c r="G21" s="100"/>
      <c r="H21" s="101"/>
      <c r="I21" s="102"/>
      <c r="J21" s="102"/>
      <c r="K21" s="102"/>
      <c r="L21" s="102"/>
      <c r="M21" s="102"/>
      <c r="N21" s="102"/>
      <c r="O21" s="100"/>
      <c r="P21" s="101"/>
      <c r="Q21" s="100"/>
      <c r="R21" s="101"/>
      <c r="S21" s="100"/>
      <c r="T21" s="50">
        <f t="shared" si="0"/>
        <v>0</v>
      </c>
      <c r="U21" s="51"/>
      <c r="V21" s="52">
        <f t="shared" si="1"/>
        <v>0</v>
      </c>
      <c r="W21" s="53"/>
      <c r="X21" s="2">
        <f>VLOOKUP(A21,名簿!$A$5:$G$26,4)</f>
        <v>0</v>
      </c>
    </row>
    <row r="22" spans="1:24" ht="51" customHeight="1" x14ac:dyDescent="0.15">
      <c r="A22" s="49">
        <f>削蹄競技_基!C21</f>
        <v>11</v>
      </c>
      <c r="B22" s="99"/>
      <c r="C22" s="100"/>
      <c r="D22" s="101"/>
      <c r="E22" s="102"/>
      <c r="F22" s="102"/>
      <c r="G22" s="100"/>
      <c r="H22" s="101"/>
      <c r="I22" s="102"/>
      <c r="J22" s="102"/>
      <c r="K22" s="102"/>
      <c r="L22" s="102"/>
      <c r="M22" s="102"/>
      <c r="N22" s="102"/>
      <c r="O22" s="100"/>
      <c r="P22" s="101"/>
      <c r="Q22" s="100"/>
      <c r="R22" s="101"/>
      <c r="S22" s="100"/>
      <c r="T22" s="50">
        <f t="shared" si="0"/>
        <v>0</v>
      </c>
      <c r="U22" s="51"/>
      <c r="V22" s="52">
        <f t="shared" si="1"/>
        <v>0</v>
      </c>
      <c r="W22" s="53"/>
      <c r="X22" s="2">
        <f>VLOOKUP(A22,名簿!$A$5:$G$26,4)</f>
        <v>0</v>
      </c>
    </row>
    <row r="23" spans="1:24" ht="51" customHeight="1" x14ac:dyDescent="0.15">
      <c r="A23" s="49">
        <f>削蹄競技_基!C22</f>
        <v>12</v>
      </c>
      <c r="B23" s="99"/>
      <c r="C23" s="100"/>
      <c r="D23" s="101"/>
      <c r="E23" s="102"/>
      <c r="F23" s="102"/>
      <c r="G23" s="100"/>
      <c r="H23" s="101"/>
      <c r="I23" s="102"/>
      <c r="J23" s="102"/>
      <c r="K23" s="102"/>
      <c r="L23" s="102"/>
      <c r="M23" s="102"/>
      <c r="N23" s="102"/>
      <c r="O23" s="100"/>
      <c r="P23" s="101"/>
      <c r="Q23" s="100"/>
      <c r="R23" s="101"/>
      <c r="S23" s="100"/>
      <c r="T23" s="50">
        <f t="shared" si="0"/>
        <v>0</v>
      </c>
      <c r="U23" s="51"/>
      <c r="V23" s="52">
        <f t="shared" si="1"/>
        <v>0</v>
      </c>
      <c r="W23" s="53"/>
      <c r="X23" s="2">
        <f>VLOOKUP(A23,名簿!$A$5:$G$26,4)</f>
        <v>0</v>
      </c>
    </row>
    <row r="24" spans="1:24" ht="51" customHeight="1" x14ac:dyDescent="0.15">
      <c r="A24" s="49">
        <f>削蹄競技_基!C23</f>
        <v>13</v>
      </c>
      <c r="B24" s="99"/>
      <c r="C24" s="100"/>
      <c r="D24" s="101"/>
      <c r="E24" s="102"/>
      <c r="F24" s="102"/>
      <c r="G24" s="100"/>
      <c r="H24" s="101"/>
      <c r="I24" s="102"/>
      <c r="J24" s="102"/>
      <c r="K24" s="102"/>
      <c r="L24" s="102"/>
      <c r="M24" s="102"/>
      <c r="N24" s="102"/>
      <c r="O24" s="100"/>
      <c r="P24" s="101"/>
      <c r="Q24" s="100"/>
      <c r="R24" s="101"/>
      <c r="S24" s="100"/>
      <c r="T24" s="50">
        <f t="shared" si="0"/>
        <v>0</v>
      </c>
      <c r="U24" s="51"/>
      <c r="V24" s="52">
        <f t="shared" si="1"/>
        <v>0</v>
      </c>
      <c r="W24" s="53"/>
      <c r="X24" s="2">
        <f>VLOOKUP(A24,名簿!$A$5:$G$26,4)</f>
        <v>0</v>
      </c>
    </row>
    <row r="25" spans="1:24" ht="51" customHeight="1" x14ac:dyDescent="0.15">
      <c r="A25" s="49">
        <f>削蹄競技_基!C24</f>
        <v>14</v>
      </c>
      <c r="B25" s="99"/>
      <c r="C25" s="100"/>
      <c r="D25" s="101"/>
      <c r="E25" s="102"/>
      <c r="F25" s="102"/>
      <c r="G25" s="100"/>
      <c r="H25" s="101"/>
      <c r="I25" s="102"/>
      <c r="J25" s="102"/>
      <c r="K25" s="102"/>
      <c r="L25" s="102"/>
      <c r="M25" s="102"/>
      <c r="N25" s="102"/>
      <c r="O25" s="100"/>
      <c r="P25" s="101"/>
      <c r="Q25" s="100"/>
      <c r="R25" s="101"/>
      <c r="S25" s="100"/>
      <c r="T25" s="50">
        <f t="shared" si="0"/>
        <v>0</v>
      </c>
      <c r="U25" s="51"/>
      <c r="V25" s="52">
        <f t="shared" si="1"/>
        <v>0</v>
      </c>
      <c r="W25" s="53"/>
      <c r="X25" s="2">
        <f>VLOOKUP(A25,名簿!$A$5:$G$26,4)</f>
        <v>0</v>
      </c>
    </row>
    <row r="26" spans="1:24" ht="51" customHeight="1" x14ac:dyDescent="0.15">
      <c r="A26" s="49">
        <f>削蹄競技_基!C25</f>
        <v>15</v>
      </c>
      <c r="B26" s="99"/>
      <c r="C26" s="100"/>
      <c r="D26" s="101"/>
      <c r="E26" s="102"/>
      <c r="F26" s="102"/>
      <c r="G26" s="100"/>
      <c r="H26" s="101"/>
      <c r="I26" s="102"/>
      <c r="J26" s="102"/>
      <c r="K26" s="102"/>
      <c r="L26" s="102"/>
      <c r="M26" s="102"/>
      <c r="N26" s="102"/>
      <c r="O26" s="100"/>
      <c r="P26" s="101"/>
      <c r="Q26" s="100"/>
      <c r="R26" s="101"/>
      <c r="S26" s="100"/>
      <c r="T26" s="50">
        <f t="shared" si="0"/>
        <v>0</v>
      </c>
      <c r="U26" s="51"/>
      <c r="V26" s="52">
        <f t="shared" si="1"/>
        <v>0</v>
      </c>
      <c r="W26" s="53"/>
      <c r="X26" s="2">
        <f>VLOOKUP(A26,名簿!$A$5:$G$26,4)</f>
        <v>0</v>
      </c>
    </row>
    <row r="27" spans="1:24" ht="51" customHeight="1" x14ac:dyDescent="0.15">
      <c r="A27" s="49">
        <f>削蹄競技_基!C26</f>
        <v>16</v>
      </c>
      <c r="B27" s="99"/>
      <c r="C27" s="100"/>
      <c r="D27" s="101"/>
      <c r="E27" s="102"/>
      <c r="F27" s="102"/>
      <c r="G27" s="100"/>
      <c r="H27" s="101"/>
      <c r="I27" s="102"/>
      <c r="J27" s="102"/>
      <c r="K27" s="102"/>
      <c r="L27" s="102"/>
      <c r="M27" s="102"/>
      <c r="N27" s="102"/>
      <c r="O27" s="100"/>
      <c r="P27" s="101"/>
      <c r="Q27" s="100"/>
      <c r="R27" s="101"/>
      <c r="S27" s="100"/>
      <c r="T27" s="50">
        <f t="shared" si="0"/>
        <v>0</v>
      </c>
      <c r="U27" s="51"/>
      <c r="V27" s="52">
        <f t="shared" si="1"/>
        <v>0</v>
      </c>
      <c r="W27" s="53"/>
      <c r="X27" s="2">
        <f>VLOOKUP(A27,名簿!$A$5:$G$26,4)</f>
        <v>0</v>
      </c>
    </row>
    <row r="28" spans="1:24" ht="51" customHeight="1" x14ac:dyDescent="0.15">
      <c r="A28" s="49">
        <f>削蹄競技_基!C27</f>
        <v>17</v>
      </c>
      <c r="B28" s="99"/>
      <c r="C28" s="100"/>
      <c r="D28" s="101"/>
      <c r="E28" s="102"/>
      <c r="F28" s="102"/>
      <c r="G28" s="100"/>
      <c r="H28" s="101"/>
      <c r="I28" s="102"/>
      <c r="J28" s="102"/>
      <c r="K28" s="102"/>
      <c r="L28" s="102"/>
      <c r="M28" s="102"/>
      <c r="N28" s="102"/>
      <c r="O28" s="100"/>
      <c r="P28" s="101"/>
      <c r="Q28" s="100"/>
      <c r="R28" s="101"/>
      <c r="S28" s="100"/>
      <c r="T28" s="50">
        <f t="shared" si="0"/>
        <v>0</v>
      </c>
      <c r="U28" s="51"/>
      <c r="V28" s="52">
        <f t="shared" si="1"/>
        <v>0</v>
      </c>
      <c r="W28" s="53"/>
      <c r="X28" s="2">
        <f>VLOOKUP(A28,名簿!$A$5:$G$26,4)</f>
        <v>0</v>
      </c>
    </row>
    <row r="29" spans="1:24" ht="51" customHeight="1" x14ac:dyDescent="0.15">
      <c r="A29" s="49">
        <f>削蹄競技_基!C28</f>
        <v>18</v>
      </c>
      <c r="B29" s="99"/>
      <c r="C29" s="100"/>
      <c r="D29" s="101"/>
      <c r="E29" s="102"/>
      <c r="F29" s="102"/>
      <c r="G29" s="100"/>
      <c r="H29" s="101"/>
      <c r="I29" s="102"/>
      <c r="J29" s="102"/>
      <c r="K29" s="102"/>
      <c r="L29" s="102"/>
      <c r="M29" s="102"/>
      <c r="N29" s="102"/>
      <c r="O29" s="100"/>
      <c r="P29" s="101"/>
      <c r="Q29" s="100"/>
      <c r="R29" s="101"/>
      <c r="S29" s="100"/>
      <c r="T29" s="50">
        <f t="shared" si="0"/>
        <v>0</v>
      </c>
      <c r="U29" s="51"/>
      <c r="V29" s="52">
        <f t="shared" si="1"/>
        <v>0</v>
      </c>
      <c r="W29" s="53"/>
      <c r="X29" s="2">
        <f>VLOOKUP(A29,名簿!$A$5:$G$26,4)</f>
        <v>0</v>
      </c>
    </row>
    <row r="30" spans="1:24" ht="51" customHeight="1" x14ac:dyDescent="0.15">
      <c r="A30" s="49">
        <f>削蹄競技_基!C29</f>
        <v>19</v>
      </c>
      <c r="B30" s="99"/>
      <c r="C30" s="100"/>
      <c r="D30" s="101"/>
      <c r="E30" s="102"/>
      <c r="F30" s="102"/>
      <c r="G30" s="100"/>
      <c r="H30" s="101"/>
      <c r="I30" s="102"/>
      <c r="J30" s="102"/>
      <c r="K30" s="102"/>
      <c r="L30" s="102"/>
      <c r="M30" s="102"/>
      <c r="N30" s="102"/>
      <c r="O30" s="100"/>
      <c r="P30" s="101"/>
      <c r="Q30" s="100"/>
      <c r="R30" s="101"/>
      <c r="S30" s="100"/>
      <c r="T30" s="50">
        <f t="shared" si="0"/>
        <v>0</v>
      </c>
      <c r="U30" s="51"/>
      <c r="V30" s="52">
        <f t="shared" si="1"/>
        <v>0</v>
      </c>
      <c r="W30" s="53"/>
      <c r="X30" s="2">
        <f>VLOOKUP(A30,名簿!$A$5:$G$26,4)</f>
        <v>0</v>
      </c>
    </row>
    <row r="31" spans="1:24" ht="51" customHeight="1" thickBot="1" x14ac:dyDescent="0.2">
      <c r="A31" s="190">
        <f>削蹄競技_基!C30</f>
        <v>20</v>
      </c>
      <c r="B31" s="103"/>
      <c r="C31" s="104"/>
      <c r="D31" s="105"/>
      <c r="E31" s="106"/>
      <c r="F31" s="106"/>
      <c r="G31" s="104"/>
      <c r="H31" s="105"/>
      <c r="I31" s="106"/>
      <c r="J31" s="106"/>
      <c r="K31" s="106"/>
      <c r="L31" s="106"/>
      <c r="M31" s="106"/>
      <c r="N31" s="106"/>
      <c r="O31" s="104"/>
      <c r="P31" s="105"/>
      <c r="Q31" s="104"/>
      <c r="R31" s="105"/>
      <c r="S31" s="104"/>
      <c r="T31" s="191">
        <f t="shared" si="0"/>
        <v>0</v>
      </c>
      <c r="U31" s="192"/>
      <c r="V31" s="193">
        <f t="shared" si="1"/>
        <v>0</v>
      </c>
      <c r="W31" s="201"/>
      <c r="X31" s="2">
        <f>VLOOKUP(A31,名簿!$A$5:$G$26,4)</f>
        <v>0</v>
      </c>
    </row>
    <row r="32" spans="1:24" ht="51" customHeight="1" x14ac:dyDescent="0.15"/>
    <row r="33" ht="51" customHeight="1" x14ac:dyDescent="0.15"/>
    <row r="34" ht="51" customHeight="1" x14ac:dyDescent="0.15"/>
    <row r="35" ht="51" customHeight="1" x14ac:dyDescent="0.15"/>
    <row r="36" ht="51" customHeight="1" x14ac:dyDescent="0.15"/>
    <row r="37" ht="51" customHeight="1" x14ac:dyDescent="0.15"/>
    <row r="38" ht="51" customHeight="1" x14ac:dyDescent="0.15"/>
    <row r="39" ht="51" customHeight="1" x14ac:dyDescent="0.15"/>
    <row r="40" ht="51" customHeight="1" x14ac:dyDescent="0.15"/>
    <row r="41" ht="51" customHeight="1" x14ac:dyDescent="0.15"/>
    <row r="42" ht="50.25" customHeight="1" x14ac:dyDescent="0.15"/>
    <row r="43" ht="50.25" customHeight="1" x14ac:dyDescent="0.15"/>
    <row r="44" ht="50.25" customHeight="1" x14ac:dyDescent="0.15"/>
    <row r="45" ht="50.25" customHeight="1" x14ac:dyDescent="0.15"/>
    <row r="46" ht="50.25" customHeight="1" x14ac:dyDescent="0.15"/>
    <row r="47" ht="50.25" customHeight="1" x14ac:dyDescent="0.15"/>
    <row r="48" ht="50.25" customHeight="1" x14ac:dyDescent="0.15"/>
    <row r="49" ht="50.25" customHeight="1" x14ac:dyDescent="0.15"/>
    <row r="50" ht="50.25" customHeight="1" x14ac:dyDescent="0.15"/>
    <row r="51" ht="50.25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sortState xmlns:xlrd2="http://schemas.microsoft.com/office/spreadsheetml/2017/richdata2" ref="A12:X31">
    <sortCondition ref="A12:A31"/>
  </sortState>
  <mergeCells count="47">
    <mergeCell ref="A3:A11"/>
    <mergeCell ref="B3:C4"/>
    <mergeCell ref="D3:G4"/>
    <mergeCell ref="H3:O3"/>
    <mergeCell ref="B5:C5"/>
    <mergeCell ref="D5:G5"/>
    <mergeCell ref="B7:C7"/>
    <mergeCell ref="D7:G7"/>
    <mergeCell ref="H7:K7"/>
    <mergeCell ref="H4:K4"/>
    <mergeCell ref="L4:O4"/>
    <mergeCell ref="H5:K5"/>
    <mergeCell ref="L5:O5"/>
    <mergeCell ref="B6:C6"/>
    <mergeCell ref="D6:G6"/>
    <mergeCell ref="H6:K6"/>
    <mergeCell ref="L6:O6"/>
    <mergeCell ref="P6:Q6"/>
    <mergeCell ref="R6:S6"/>
    <mergeCell ref="L7:O7"/>
    <mergeCell ref="P7:Q7"/>
    <mergeCell ref="R7:S7"/>
    <mergeCell ref="B8:C8"/>
    <mergeCell ref="D8:G8"/>
    <mergeCell ref="H8:K8"/>
    <mergeCell ref="L8:O8"/>
    <mergeCell ref="P8:Q8"/>
    <mergeCell ref="B9:C9"/>
    <mergeCell ref="D9:G9"/>
    <mergeCell ref="H9:K9"/>
    <mergeCell ref="L9:O9"/>
    <mergeCell ref="P9:Q9"/>
    <mergeCell ref="P3:Q4"/>
    <mergeCell ref="R3:S4"/>
    <mergeCell ref="T1:W1"/>
    <mergeCell ref="T10:T11"/>
    <mergeCell ref="U10:U11"/>
    <mergeCell ref="V10:V11"/>
    <mergeCell ref="W10:W11"/>
    <mergeCell ref="T3:T9"/>
    <mergeCell ref="U3:U9"/>
    <mergeCell ref="V3:V9"/>
    <mergeCell ref="W3:W9"/>
    <mergeCell ref="R5:S5"/>
    <mergeCell ref="R9:S9"/>
    <mergeCell ref="P5:Q5"/>
    <mergeCell ref="R8:S8"/>
  </mergeCells>
  <phoneticPr fontId="1"/>
  <pageMargins left="0.9055118110236221" right="0.35433070866141736" top="0.47244094488188981" bottom="0.98425196850393704" header="0.51181102362204722" footer="0.51181102362204722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155A-D296-42AA-8506-0A5753C96A78}">
  <sheetPr>
    <tabColor rgb="FFFFFF00"/>
    <pageSetUpPr fitToPage="1"/>
  </sheetPr>
  <dimension ref="A1:W64"/>
  <sheetViews>
    <sheetView zoomScale="70" zoomScaleNormal="70" workbookViewId="0">
      <selection activeCell="B10" sqref="B10"/>
    </sheetView>
  </sheetViews>
  <sheetFormatPr defaultRowHeight="13.5" x14ac:dyDescent="0.15"/>
  <cols>
    <col min="1" max="1" width="5.625" style="1" customWidth="1"/>
    <col min="2" max="20" width="9.75" style="2" customWidth="1"/>
    <col min="21" max="21" width="7.375" style="2" customWidth="1"/>
    <col min="22" max="23" width="12.375" style="2" customWidth="1"/>
    <col min="24" max="47" width="5.625" style="2" customWidth="1"/>
    <col min="48" max="16384" width="9" style="2"/>
  </cols>
  <sheetData>
    <row r="1" spans="1:23" ht="20.100000000000001" customHeight="1" thickBot="1" x14ac:dyDescent="0.2"/>
    <row r="2" spans="1:23" s="1" customFormat="1" ht="20.25" customHeight="1" x14ac:dyDescent="0.15">
      <c r="A2" s="297" t="s">
        <v>2</v>
      </c>
      <c r="B2" s="271" t="s">
        <v>0</v>
      </c>
      <c r="C2" s="272"/>
      <c r="D2" s="271" t="s">
        <v>8</v>
      </c>
      <c r="E2" s="276"/>
      <c r="F2" s="276"/>
      <c r="G2" s="272"/>
      <c r="H2" s="271" t="s">
        <v>14</v>
      </c>
      <c r="I2" s="276"/>
      <c r="J2" s="276"/>
      <c r="K2" s="276"/>
      <c r="L2" s="276"/>
      <c r="M2" s="276"/>
      <c r="N2" s="276"/>
      <c r="O2" s="272"/>
      <c r="P2" s="271" t="s">
        <v>51</v>
      </c>
      <c r="Q2" s="272"/>
      <c r="R2" s="271" t="s">
        <v>10</v>
      </c>
      <c r="S2" s="272"/>
      <c r="T2" s="277" t="s">
        <v>15</v>
      </c>
      <c r="U2" s="280" t="s">
        <v>18</v>
      </c>
      <c r="V2" s="264" t="s">
        <v>17</v>
      </c>
      <c r="W2" s="293"/>
    </row>
    <row r="3" spans="1:23" s="1" customFormat="1" ht="19.5" customHeight="1" thickBot="1" x14ac:dyDescent="0.2">
      <c r="A3" s="298"/>
      <c r="B3" s="248"/>
      <c r="C3" s="273"/>
      <c r="D3" s="248"/>
      <c r="E3" s="249"/>
      <c r="F3" s="249"/>
      <c r="G3" s="273"/>
      <c r="H3" s="269" t="s">
        <v>29</v>
      </c>
      <c r="I3" s="256"/>
      <c r="J3" s="256"/>
      <c r="K3" s="270"/>
      <c r="L3" s="256" t="s">
        <v>30</v>
      </c>
      <c r="M3" s="256"/>
      <c r="N3" s="256"/>
      <c r="O3" s="257"/>
      <c r="P3" s="248"/>
      <c r="Q3" s="273"/>
      <c r="R3" s="248"/>
      <c r="S3" s="273"/>
      <c r="T3" s="278"/>
      <c r="U3" s="281"/>
      <c r="V3" s="265"/>
      <c r="W3" s="294"/>
    </row>
    <row r="4" spans="1:23" ht="20.100000000000001" customHeight="1" x14ac:dyDescent="0.15">
      <c r="A4" s="299"/>
      <c r="B4" s="274" t="str">
        <f>'削蹄競技_審査用紙（手記入用）'!C5</f>
        <v>・内外蹄の高さ</v>
      </c>
      <c r="C4" s="275"/>
      <c r="D4" s="283" t="str">
        <f>'削蹄競技_審査用紙（手記入用）'!E5</f>
        <v>・蹄冠縁と蹄負縁の形状</v>
      </c>
      <c r="E4" s="284"/>
      <c r="F4" s="284">
        <f>'削蹄競技_審査用紙（手記入用）'!G5</f>
        <v>0</v>
      </c>
      <c r="G4" s="285"/>
      <c r="H4" s="258" t="str">
        <f>'削蹄競技_審査用紙（手記入用）'!I5</f>
        <v>・平坦性</v>
      </c>
      <c r="I4" s="244"/>
      <c r="J4" s="244">
        <f>'削蹄競技_審査用紙（手記入用）'!K5</f>
        <v>0</v>
      </c>
      <c r="K4" s="259"/>
      <c r="L4" s="244" t="str">
        <f>'削蹄競技_審査用紙（手記入用）'!M5</f>
        <v>・範囲</v>
      </c>
      <c r="M4" s="244"/>
      <c r="N4" s="244">
        <f>'削蹄競技_審査用紙（手記入用）'!O5</f>
        <v>0</v>
      </c>
      <c r="O4" s="245"/>
      <c r="P4" s="262" t="str">
        <f>'削蹄競技_審査用紙（手記入用）'!Q5</f>
        <v>・範囲</v>
      </c>
      <c r="Q4" s="263"/>
      <c r="R4" s="262" t="str">
        <f>'削蹄競技_審査用紙（手記入用）'!S5</f>
        <v>・削蹄の過不足</v>
      </c>
      <c r="S4" s="263"/>
      <c r="T4" s="278"/>
      <c r="U4" s="281"/>
      <c r="V4" s="265"/>
      <c r="W4" s="295"/>
    </row>
    <row r="5" spans="1:23" ht="20.100000000000001" customHeight="1" x14ac:dyDescent="0.15">
      <c r="A5" s="299"/>
      <c r="B5" s="267" t="str">
        <f>'削蹄競技_審査用紙（手記入用）'!C6</f>
        <v>・蹄踵負緑</v>
      </c>
      <c r="C5" s="268"/>
      <c r="D5" s="241" t="str">
        <f>'削蹄競技_審査用紙（手記入用）'!E6</f>
        <v>・白帯と蹄負縁の形状</v>
      </c>
      <c r="E5" s="242"/>
      <c r="F5" s="242">
        <f>'削蹄競技_審査用紙（手記入用）'!G6</f>
        <v>0</v>
      </c>
      <c r="G5" s="243"/>
      <c r="H5" s="251" t="str">
        <f>'削蹄競技_審査用紙（手記入用）'!I6</f>
        <v>・幅</v>
      </c>
      <c r="I5" s="246"/>
      <c r="J5" s="246">
        <f>'削蹄競技_審査用紙（手記入用）'!K6</f>
        <v>0</v>
      </c>
      <c r="K5" s="252"/>
      <c r="L5" s="246" t="str">
        <f>'削蹄競技_審査用紙（手記入用）'!M6</f>
        <v>・位置</v>
      </c>
      <c r="M5" s="246"/>
      <c r="N5" s="246">
        <f>'削蹄競技_審査用紙（手記入用）'!O6</f>
        <v>0</v>
      </c>
      <c r="O5" s="247"/>
      <c r="P5" s="260" t="str">
        <f>'削蹄競技_審査用紙（手記入用）'!Q6</f>
        <v>・角度</v>
      </c>
      <c r="Q5" s="261"/>
      <c r="R5" s="260" t="str">
        <f>'削蹄競技_審査用紙（手記入用）'!S6</f>
        <v>・枯角除去</v>
      </c>
      <c r="S5" s="261"/>
      <c r="T5" s="278"/>
      <c r="U5" s="281"/>
      <c r="V5" s="265"/>
      <c r="W5" s="295"/>
    </row>
    <row r="6" spans="1:23" ht="20.100000000000001" customHeight="1" x14ac:dyDescent="0.15">
      <c r="A6" s="299"/>
      <c r="B6" s="267" t="str">
        <f>'削蹄競技_審査用紙（手記入用）'!C7</f>
        <v>・蹄球の形状</v>
      </c>
      <c r="C6" s="268"/>
      <c r="D6" s="241" t="str">
        <f>'削蹄競技_審査用紙（手記入用）'!E7</f>
        <v>・縦径・横経・角度</v>
      </c>
      <c r="E6" s="242"/>
      <c r="F6" s="242">
        <f>'削蹄競技_審査用紙（手記入用）'!G7</f>
        <v>0</v>
      </c>
      <c r="G6" s="243"/>
      <c r="H6" s="251" t="str">
        <f>'削蹄競技_審査用紙（手記入用）'!I7</f>
        <v>・腐爛部処理</v>
      </c>
      <c r="I6" s="246"/>
      <c r="J6" s="246">
        <f>'削蹄競技_審査用紙（手記入用）'!K7</f>
        <v>0</v>
      </c>
      <c r="K6" s="252"/>
      <c r="L6" s="246" t="str">
        <f>'削蹄競技_審査用紙（手記入用）'!M7</f>
        <v>・土抜き処理</v>
      </c>
      <c r="M6" s="246"/>
      <c r="N6" s="246">
        <f>'削蹄競技_審査用紙（手記入用）'!O7</f>
        <v>0</v>
      </c>
      <c r="O6" s="247"/>
      <c r="P6" s="260" t="str">
        <f>'削蹄競技_審査用紙（手記入用）'!Q7</f>
        <v>・幅</v>
      </c>
      <c r="Q6" s="261"/>
      <c r="R6" s="260" t="str">
        <f>'削蹄競技_審査用紙（手記入用）'!S7</f>
        <v>・保護と調整</v>
      </c>
      <c r="S6" s="261"/>
      <c r="T6" s="278"/>
      <c r="U6" s="281"/>
      <c r="V6" s="265"/>
      <c r="W6" s="295"/>
    </row>
    <row r="7" spans="1:23" ht="20.100000000000001" customHeight="1" x14ac:dyDescent="0.15">
      <c r="A7" s="299"/>
      <c r="B7" s="267" t="str">
        <f>'削蹄競技_審査用紙（手記入用）'!C8</f>
        <v>・趾軸</v>
      </c>
      <c r="C7" s="268"/>
      <c r="D7" s="241" t="str">
        <f>'削蹄競技_審査用紙（手記入用）'!E8</f>
        <v>・蹄壁の保護と調整</v>
      </c>
      <c r="E7" s="242"/>
      <c r="F7" s="242">
        <f>'削蹄競技_審査用紙（手記入用）'!G8</f>
        <v>0</v>
      </c>
      <c r="G7" s="243"/>
      <c r="H7" s="253"/>
      <c r="I7" s="254"/>
      <c r="J7" s="254"/>
      <c r="K7" s="255"/>
      <c r="L7" s="261" t="str">
        <f>'削蹄競技_審査用紙（手記入用）'!M8</f>
        <v>・軸側壁の処理</v>
      </c>
      <c r="M7" s="261"/>
      <c r="N7" s="261">
        <f>'削蹄競技_審査用紙（手記入用）'!O8</f>
        <v>0</v>
      </c>
      <c r="O7" s="301"/>
      <c r="P7" s="260" t="str">
        <f>'削蹄競技_審査用紙（手記入用）'!Q8</f>
        <v>・保護と調整</v>
      </c>
      <c r="Q7" s="261"/>
      <c r="R7" s="260" t="str">
        <f>'削蹄競技_審査用紙（手記入用）'!S8</f>
        <v>・副蹄処置</v>
      </c>
      <c r="S7" s="261"/>
      <c r="T7" s="278"/>
      <c r="U7" s="281"/>
      <c r="V7" s="265"/>
      <c r="W7" s="295"/>
    </row>
    <row r="8" spans="1:23" ht="20.100000000000001" customHeight="1" thickBot="1" x14ac:dyDescent="0.2">
      <c r="A8" s="299"/>
      <c r="B8" s="267" t="str">
        <f>'削蹄競技_審査用紙（手記入用）'!C9</f>
        <v>・蹄の座り</v>
      </c>
      <c r="C8" s="268"/>
      <c r="D8" s="260"/>
      <c r="E8" s="261"/>
      <c r="F8" s="261"/>
      <c r="G8" s="301"/>
      <c r="H8" s="248"/>
      <c r="I8" s="249"/>
      <c r="J8" s="249"/>
      <c r="K8" s="250"/>
      <c r="L8" s="261"/>
      <c r="M8" s="261"/>
      <c r="N8" s="261"/>
      <c r="O8" s="301"/>
      <c r="P8" s="260"/>
      <c r="Q8" s="261"/>
      <c r="R8" s="260"/>
      <c r="S8" s="261"/>
      <c r="T8" s="279"/>
      <c r="U8" s="282"/>
      <c r="V8" s="266"/>
      <c r="W8" s="296"/>
    </row>
    <row r="9" spans="1:23" s="1" customFormat="1" ht="20.100000000000001" customHeight="1" x14ac:dyDescent="0.15">
      <c r="A9" s="299"/>
      <c r="B9" s="3" t="s">
        <v>65</v>
      </c>
      <c r="C9" s="5" t="s">
        <v>66</v>
      </c>
      <c r="D9" s="3" t="s">
        <v>67</v>
      </c>
      <c r="E9" s="4" t="s">
        <v>68</v>
      </c>
      <c r="F9" s="4" t="s">
        <v>69</v>
      </c>
      <c r="G9" s="5" t="s">
        <v>70</v>
      </c>
      <c r="H9" s="3" t="s">
        <v>67</v>
      </c>
      <c r="I9" s="4" t="s">
        <v>68</v>
      </c>
      <c r="J9" s="4" t="s">
        <v>69</v>
      </c>
      <c r="K9" s="4" t="s">
        <v>70</v>
      </c>
      <c r="L9" s="37" t="s">
        <v>67</v>
      </c>
      <c r="M9" s="4" t="s">
        <v>68</v>
      </c>
      <c r="N9" s="4" t="s">
        <v>69</v>
      </c>
      <c r="O9" s="5" t="s">
        <v>70</v>
      </c>
      <c r="P9" s="3" t="s">
        <v>71</v>
      </c>
      <c r="Q9" s="5" t="s">
        <v>72</v>
      </c>
      <c r="R9" s="3" t="s">
        <v>71</v>
      </c>
      <c r="S9" s="5" t="s">
        <v>72</v>
      </c>
      <c r="T9" s="289">
        <v>200</v>
      </c>
      <c r="U9" s="291" t="s">
        <v>16</v>
      </c>
      <c r="V9" s="302">
        <v>200</v>
      </c>
      <c r="W9" s="293" t="s">
        <v>1</v>
      </c>
    </row>
    <row r="10" spans="1:23" s="1" customFormat="1" ht="20.100000000000001" customHeight="1" thickBot="1" x14ac:dyDescent="0.2">
      <c r="A10" s="300"/>
      <c r="B10" s="6">
        <v>20</v>
      </c>
      <c r="C10" s="8">
        <v>20</v>
      </c>
      <c r="D10" s="6">
        <v>10</v>
      </c>
      <c r="E10" s="7">
        <v>10</v>
      </c>
      <c r="F10" s="7">
        <v>10</v>
      </c>
      <c r="G10" s="8">
        <v>10</v>
      </c>
      <c r="H10" s="6">
        <v>10</v>
      </c>
      <c r="I10" s="7">
        <v>10</v>
      </c>
      <c r="J10" s="7">
        <v>10</v>
      </c>
      <c r="K10" s="7">
        <v>10</v>
      </c>
      <c r="L10" s="38">
        <v>10</v>
      </c>
      <c r="M10" s="7">
        <v>10</v>
      </c>
      <c r="N10" s="7">
        <v>10</v>
      </c>
      <c r="O10" s="8">
        <v>10</v>
      </c>
      <c r="P10" s="6">
        <v>10</v>
      </c>
      <c r="Q10" s="7">
        <v>10</v>
      </c>
      <c r="R10" s="6">
        <v>10</v>
      </c>
      <c r="S10" s="7">
        <v>10</v>
      </c>
      <c r="T10" s="290"/>
      <c r="U10" s="292"/>
      <c r="V10" s="303"/>
      <c r="W10" s="257"/>
    </row>
    <row r="11" spans="1:23" ht="30" customHeight="1" x14ac:dyDescent="0.15">
      <c r="A11" s="11">
        <f>削蹄競技_基!C11</f>
        <v>1</v>
      </c>
      <c r="B11" s="12" t="e">
        <f>AVERAGE('入力用_削蹄競技 ①_●●審査委員'!B12,'入力用削蹄競技 ②_●●審査委員'!B12)</f>
        <v>#DIV/0!</v>
      </c>
      <c r="C11" s="13" t="e">
        <f>AVERAGE('入力用_削蹄競技 ①_●●審査委員'!C12,'入力用削蹄競技 ②_●●審査委員'!C12)</f>
        <v>#DIV/0!</v>
      </c>
      <c r="D11" s="12" t="e">
        <f>AVERAGE('入力用_削蹄競技 ①_●●審査委員'!D12,'入力用削蹄競技 ②_●●審査委員'!D12)</f>
        <v>#DIV/0!</v>
      </c>
      <c r="E11" s="14" t="e">
        <f>AVERAGE('入力用_削蹄競技 ①_●●審査委員'!E12,'入力用削蹄競技 ②_●●審査委員'!E12)</f>
        <v>#DIV/0!</v>
      </c>
      <c r="F11" s="14" t="e">
        <f>AVERAGE('入力用_削蹄競技 ①_●●審査委員'!F12,'入力用削蹄競技 ②_●●審査委員'!F12)</f>
        <v>#DIV/0!</v>
      </c>
      <c r="G11" s="13" t="e">
        <f>AVERAGE('入力用_削蹄競技 ①_●●審査委員'!G12,'入力用削蹄競技 ②_●●審査委員'!G12)</f>
        <v>#DIV/0!</v>
      </c>
      <c r="H11" s="12" t="e">
        <f>AVERAGE('入力用_削蹄競技 ①_●●審査委員'!H12,'入力用削蹄競技 ②_●●審査委員'!H12)</f>
        <v>#DIV/0!</v>
      </c>
      <c r="I11" s="14" t="e">
        <f>AVERAGE('入力用_削蹄競技 ①_●●審査委員'!I12,'入力用削蹄競技 ②_●●審査委員'!I12)</f>
        <v>#DIV/0!</v>
      </c>
      <c r="J11" s="14" t="e">
        <f>AVERAGE('入力用_削蹄競技 ①_●●審査委員'!J12,'入力用削蹄競技 ②_●●審査委員'!J12)</f>
        <v>#DIV/0!</v>
      </c>
      <c r="K11" s="14" t="e">
        <f>AVERAGE('入力用_削蹄競技 ①_●●審査委員'!K12,'入力用削蹄競技 ②_●●審査委員'!K12)</f>
        <v>#DIV/0!</v>
      </c>
      <c r="L11" s="39" t="e">
        <f>AVERAGE('入力用_削蹄競技 ①_●●審査委員'!L12,'入力用削蹄競技 ②_●●審査委員'!L12)</f>
        <v>#DIV/0!</v>
      </c>
      <c r="M11" s="14" t="e">
        <f>AVERAGE('入力用_削蹄競技 ①_●●審査委員'!M12,'入力用削蹄競技 ②_●●審査委員'!M12)</f>
        <v>#DIV/0!</v>
      </c>
      <c r="N11" s="14" t="e">
        <f>AVERAGE('入力用_削蹄競技 ①_●●審査委員'!N12,'入力用削蹄競技 ②_●●審査委員'!N12)</f>
        <v>#DIV/0!</v>
      </c>
      <c r="O11" s="13" t="e">
        <f>AVERAGE('入力用_削蹄競技 ①_●●審査委員'!O12,'入力用削蹄競技 ②_●●審査委員'!O12)</f>
        <v>#DIV/0!</v>
      </c>
      <c r="P11" s="12" t="e">
        <f>AVERAGE('入力用_削蹄競技 ①_●●審査委員'!P12,'入力用削蹄競技 ②_●●審査委員'!P12)</f>
        <v>#DIV/0!</v>
      </c>
      <c r="Q11" s="14" t="e">
        <f>AVERAGE('入力用_削蹄競技 ①_●●審査委員'!Q12,'入力用削蹄競技 ②_●●審査委員'!Q12)</f>
        <v>#DIV/0!</v>
      </c>
      <c r="R11" s="12" t="e">
        <f>AVERAGE('入力用_削蹄競技 ①_●●審査委員'!R12,'入力用削蹄競技 ②_●●審査委員'!R12)</f>
        <v>#DIV/0!</v>
      </c>
      <c r="S11" s="41" t="e">
        <f>AVERAGE('入力用_削蹄競技 ①_●●審査委員'!S12,'入力用削蹄競技 ②_●●審査委員'!S12)</f>
        <v>#DIV/0!</v>
      </c>
      <c r="T11" s="107" t="e">
        <f>SUM(B11:S11)</f>
        <v>#DIV/0!</v>
      </c>
      <c r="U11" s="13">
        <f>'入力用_削蹄競技 ①_●●審査委員'!U12+'入力用削蹄競技 ②_●●審査委員'!U12</f>
        <v>0</v>
      </c>
      <c r="V11" s="54" t="e">
        <f>+T11+U11</f>
        <v>#DIV/0!</v>
      </c>
      <c r="W11" s="15"/>
    </row>
    <row r="12" spans="1:23" ht="30" customHeight="1" x14ac:dyDescent="0.15">
      <c r="A12" s="16">
        <f>削蹄競技_基!C12</f>
        <v>2</v>
      </c>
      <c r="B12" s="31" t="e">
        <f>AVERAGE('入力用_削蹄競技 ①_●●審査委員'!B13,'入力用削蹄競技 ②_●●審査委員'!B13)</f>
        <v>#DIV/0!</v>
      </c>
      <c r="C12" s="32" t="e">
        <f>AVERAGE('入力用_削蹄競技 ①_●●審査委員'!C13,'入力用削蹄競技 ②_●●審査委員'!C13)</f>
        <v>#DIV/0!</v>
      </c>
      <c r="D12" s="31" t="e">
        <f>AVERAGE('入力用_削蹄競技 ①_●●審査委員'!D13,'入力用削蹄競技 ②_●●審査委員'!D13)</f>
        <v>#DIV/0!</v>
      </c>
      <c r="E12" s="33" t="e">
        <f>AVERAGE('入力用_削蹄競技 ①_●●審査委員'!E13,'入力用削蹄競技 ②_●●審査委員'!E13)</f>
        <v>#DIV/0!</v>
      </c>
      <c r="F12" s="33" t="e">
        <f>AVERAGE('入力用_削蹄競技 ①_●●審査委員'!F13,'入力用削蹄競技 ②_●●審査委員'!F13)</f>
        <v>#DIV/0!</v>
      </c>
      <c r="G12" s="32" t="e">
        <f>AVERAGE('入力用_削蹄競技 ①_●●審査委員'!G13,'入力用削蹄競技 ②_●●審査委員'!G13)</f>
        <v>#DIV/0!</v>
      </c>
      <c r="H12" s="31" t="e">
        <f>AVERAGE('入力用_削蹄競技 ①_●●審査委員'!H13,'入力用削蹄競技 ②_●●審査委員'!H13)</f>
        <v>#DIV/0!</v>
      </c>
      <c r="I12" s="33" t="e">
        <f>AVERAGE('入力用_削蹄競技 ①_●●審査委員'!I13,'入力用削蹄競技 ②_●●審査委員'!I13)</f>
        <v>#DIV/0!</v>
      </c>
      <c r="J12" s="33" t="e">
        <f>AVERAGE('入力用_削蹄競技 ①_●●審査委員'!J13,'入力用削蹄競技 ②_●●審査委員'!J13)</f>
        <v>#DIV/0!</v>
      </c>
      <c r="K12" s="33" t="e">
        <f>AVERAGE('入力用_削蹄競技 ①_●●審査委員'!K13,'入力用削蹄競技 ②_●●審査委員'!K13)</f>
        <v>#DIV/0!</v>
      </c>
      <c r="L12" s="40" t="e">
        <f>AVERAGE('入力用_削蹄競技 ①_●●審査委員'!L13,'入力用削蹄競技 ②_●●審査委員'!L13)</f>
        <v>#DIV/0!</v>
      </c>
      <c r="M12" s="33" t="e">
        <f>AVERAGE('入力用_削蹄競技 ①_●●審査委員'!M13,'入力用削蹄競技 ②_●●審査委員'!M13)</f>
        <v>#DIV/0!</v>
      </c>
      <c r="N12" s="33" t="e">
        <f>AVERAGE('入力用_削蹄競技 ①_●●審査委員'!N13,'入力用削蹄競技 ②_●●審査委員'!N13)</f>
        <v>#DIV/0!</v>
      </c>
      <c r="O12" s="32" t="e">
        <f>AVERAGE('入力用_削蹄競技 ①_●●審査委員'!O13,'入力用削蹄競技 ②_●●審査委員'!O13)</f>
        <v>#DIV/0!</v>
      </c>
      <c r="P12" s="31" t="e">
        <f>AVERAGE('入力用_削蹄競技 ①_●●審査委員'!P13,'入力用削蹄競技 ②_●●審査委員'!P13)</f>
        <v>#DIV/0!</v>
      </c>
      <c r="Q12" s="33" t="e">
        <f>AVERAGE('入力用_削蹄競技 ①_●●審査委員'!Q13,'入力用削蹄競技 ②_●●審査委員'!Q13)</f>
        <v>#DIV/0!</v>
      </c>
      <c r="R12" s="31" t="e">
        <f>AVERAGE('入力用_削蹄競技 ①_●●審査委員'!R13,'入力用削蹄競技 ②_●●審査委員'!R13)</f>
        <v>#DIV/0!</v>
      </c>
      <c r="S12" s="32" t="e">
        <f>AVERAGE('入力用_削蹄競技 ①_●●審査委員'!S13,'入力用削蹄競技 ②_●●審査委員'!S13)</f>
        <v>#DIV/0!</v>
      </c>
      <c r="T12" s="108" t="e">
        <f t="shared" ref="T12:T28" si="0">SUM(B12:S12)</f>
        <v>#DIV/0!</v>
      </c>
      <c r="U12" s="32">
        <f>'入力用_削蹄競技 ①_●●審査委員'!U13+'入力用削蹄競技 ②_●●審査委員'!U13</f>
        <v>0</v>
      </c>
      <c r="V12" s="34" t="e">
        <f t="shared" ref="V12:V30" si="1">+T12+U12</f>
        <v>#DIV/0!</v>
      </c>
      <c r="W12" s="35"/>
    </row>
    <row r="13" spans="1:23" ht="30" customHeight="1" x14ac:dyDescent="0.15">
      <c r="A13" s="16">
        <f>削蹄競技_基!C13</f>
        <v>3</v>
      </c>
      <c r="B13" s="31" t="e">
        <f>AVERAGE('入力用_削蹄競技 ①_●●審査委員'!B14,'入力用削蹄競技 ②_●●審査委員'!B14)</f>
        <v>#DIV/0!</v>
      </c>
      <c r="C13" s="32" t="e">
        <f>AVERAGE('入力用_削蹄競技 ①_●●審査委員'!C14,'入力用削蹄競技 ②_●●審査委員'!C14)</f>
        <v>#DIV/0!</v>
      </c>
      <c r="D13" s="31" t="e">
        <f>AVERAGE('入力用_削蹄競技 ①_●●審査委員'!D14,'入力用削蹄競技 ②_●●審査委員'!D14)</f>
        <v>#DIV/0!</v>
      </c>
      <c r="E13" s="33" t="e">
        <f>AVERAGE('入力用_削蹄競技 ①_●●審査委員'!E14,'入力用削蹄競技 ②_●●審査委員'!E14)</f>
        <v>#DIV/0!</v>
      </c>
      <c r="F13" s="33" t="e">
        <f>AVERAGE('入力用_削蹄競技 ①_●●審査委員'!F14,'入力用削蹄競技 ②_●●審査委員'!F14)</f>
        <v>#DIV/0!</v>
      </c>
      <c r="G13" s="32" t="e">
        <f>AVERAGE('入力用_削蹄競技 ①_●●審査委員'!G14,'入力用削蹄競技 ②_●●審査委員'!G14)</f>
        <v>#DIV/0!</v>
      </c>
      <c r="H13" s="31" t="e">
        <f>AVERAGE('入力用_削蹄競技 ①_●●審査委員'!H14,'入力用削蹄競技 ②_●●審査委員'!H14)</f>
        <v>#DIV/0!</v>
      </c>
      <c r="I13" s="33" t="e">
        <f>AVERAGE('入力用_削蹄競技 ①_●●審査委員'!I14,'入力用削蹄競技 ②_●●審査委員'!I14)</f>
        <v>#DIV/0!</v>
      </c>
      <c r="J13" s="33" t="e">
        <f>AVERAGE('入力用_削蹄競技 ①_●●審査委員'!J14,'入力用削蹄競技 ②_●●審査委員'!J14)</f>
        <v>#DIV/0!</v>
      </c>
      <c r="K13" s="33" t="e">
        <f>AVERAGE('入力用_削蹄競技 ①_●●審査委員'!K14,'入力用削蹄競技 ②_●●審査委員'!K14)</f>
        <v>#DIV/0!</v>
      </c>
      <c r="L13" s="40" t="e">
        <f>AVERAGE('入力用_削蹄競技 ①_●●審査委員'!L14,'入力用削蹄競技 ②_●●審査委員'!L14)</f>
        <v>#DIV/0!</v>
      </c>
      <c r="M13" s="33" t="e">
        <f>AVERAGE('入力用_削蹄競技 ①_●●審査委員'!M14,'入力用削蹄競技 ②_●●審査委員'!M14)</f>
        <v>#DIV/0!</v>
      </c>
      <c r="N13" s="33" t="e">
        <f>AVERAGE('入力用_削蹄競技 ①_●●審査委員'!N14,'入力用削蹄競技 ②_●●審査委員'!N14)</f>
        <v>#DIV/0!</v>
      </c>
      <c r="O13" s="32" t="e">
        <f>AVERAGE('入力用_削蹄競技 ①_●●審査委員'!O14,'入力用削蹄競技 ②_●●審査委員'!O14)</f>
        <v>#DIV/0!</v>
      </c>
      <c r="P13" s="31" t="e">
        <f>AVERAGE('入力用_削蹄競技 ①_●●審査委員'!P14,'入力用削蹄競技 ②_●●審査委員'!P14)</f>
        <v>#DIV/0!</v>
      </c>
      <c r="Q13" s="33" t="e">
        <f>AVERAGE('入力用_削蹄競技 ①_●●審査委員'!Q14,'入力用削蹄競技 ②_●●審査委員'!Q14)</f>
        <v>#DIV/0!</v>
      </c>
      <c r="R13" s="31" t="e">
        <f>AVERAGE('入力用_削蹄競技 ①_●●審査委員'!R14,'入力用削蹄競技 ②_●●審査委員'!R14)</f>
        <v>#DIV/0!</v>
      </c>
      <c r="S13" s="32" t="e">
        <f>AVERAGE('入力用_削蹄競技 ①_●●審査委員'!S14,'入力用削蹄競技 ②_●●審査委員'!S14)</f>
        <v>#DIV/0!</v>
      </c>
      <c r="T13" s="108" t="e">
        <f t="shared" si="0"/>
        <v>#DIV/0!</v>
      </c>
      <c r="U13" s="32">
        <f>'入力用_削蹄競技 ①_●●審査委員'!U14+'入力用削蹄競技 ②_●●審査委員'!U14</f>
        <v>0</v>
      </c>
      <c r="V13" s="34" t="e">
        <f t="shared" si="1"/>
        <v>#DIV/0!</v>
      </c>
      <c r="W13" s="35"/>
    </row>
    <row r="14" spans="1:23" ht="30" customHeight="1" x14ac:dyDescent="0.15">
      <c r="A14" s="16">
        <f>削蹄競技_基!C14</f>
        <v>4</v>
      </c>
      <c r="B14" s="31" t="e">
        <f>AVERAGE('入力用_削蹄競技 ①_●●審査委員'!B15,'入力用削蹄競技 ②_●●審査委員'!B15)</f>
        <v>#DIV/0!</v>
      </c>
      <c r="C14" s="32" t="e">
        <f>AVERAGE('入力用_削蹄競技 ①_●●審査委員'!C15,'入力用削蹄競技 ②_●●審査委員'!C15)</f>
        <v>#DIV/0!</v>
      </c>
      <c r="D14" s="31" t="e">
        <f>AVERAGE('入力用_削蹄競技 ①_●●審査委員'!D15,'入力用削蹄競技 ②_●●審査委員'!D15)</f>
        <v>#DIV/0!</v>
      </c>
      <c r="E14" s="33" t="e">
        <f>AVERAGE('入力用_削蹄競技 ①_●●審査委員'!E15,'入力用削蹄競技 ②_●●審査委員'!E15)</f>
        <v>#DIV/0!</v>
      </c>
      <c r="F14" s="33" t="e">
        <f>AVERAGE('入力用_削蹄競技 ①_●●審査委員'!F15,'入力用削蹄競技 ②_●●審査委員'!F15)</f>
        <v>#DIV/0!</v>
      </c>
      <c r="G14" s="32" t="e">
        <f>AVERAGE('入力用_削蹄競技 ①_●●審査委員'!G15,'入力用削蹄競技 ②_●●審査委員'!G15)</f>
        <v>#DIV/0!</v>
      </c>
      <c r="H14" s="31" t="e">
        <f>AVERAGE('入力用_削蹄競技 ①_●●審査委員'!H15,'入力用削蹄競技 ②_●●審査委員'!H15)</f>
        <v>#DIV/0!</v>
      </c>
      <c r="I14" s="33" t="e">
        <f>AVERAGE('入力用_削蹄競技 ①_●●審査委員'!I15,'入力用削蹄競技 ②_●●審査委員'!I15)</f>
        <v>#DIV/0!</v>
      </c>
      <c r="J14" s="33" t="e">
        <f>AVERAGE('入力用_削蹄競技 ①_●●審査委員'!J15,'入力用削蹄競技 ②_●●審査委員'!J15)</f>
        <v>#DIV/0!</v>
      </c>
      <c r="K14" s="33" t="e">
        <f>AVERAGE('入力用_削蹄競技 ①_●●審査委員'!K15,'入力用削蹄競技 ②_●●審査委員'!K15)</f>
        <v>#DIV/0!</v>
      </c>
      <c r="L14" s="40" t="e">
        <f>AVERAGE('入力用_削蹄競技 ①_●●審査委員'!L15,'入力用削蹄競技 ②_●●審査委員'!L15)</f>
        <v>#DIV/0!</v>
      </c>
      <c r="M14" s="33" t="e">
        <f>AVERAGE('入力用_削蹄競技 ①_●●審査委員'!M15,'入力用削蹄競技 ②_●●審査委員'!M15)</f>
        <v>#DIV/0!</v>
      </c>
      <c r="N14" s="33" t="e">
        <f>AVERAGE('入力用_削蹄競技 ①_●●審査委員'!N15,'入力用削蹄競技 ②_●●審査委員'!N15)</f>
        <v>#DIV/0!</v>
      </c>
      <c r="O14" s="32" t="e">
        <f>AVERAGE('入力用_削蹄競技 ①_●●審査委員'!O15,'入力用削蹄競技 ②_●●審査委員'!O15)</f>
        <v>#DIV/0!</v>
      </c>
      <c r="P14" s="31" t="e">
        <f>AVERAGE('入力用_削蹄競技 ①_●●審査委員'!P15,'入力用削蹄競技 ②_●●審査委員'!P15)</f>
        <v>#DIV/0!</v>
      </c>
      <c r="Q14" s="33" t="e">
        <f>AVERAGE('入力用_削蹄競技 ①_●●審査委員'!Q15,'入力用削蹄競技 ②_●●審査委員'!Q15)</f>
        <v>#DIV/0!</v>
      </c>
      <c r="R14" s="31" t="e">
        <f>AVERAGE('入力用_削蹄競技 ①_●●審査委員'!R15,'入力用削蹄競技 ②_●●審査委員'!R15)</f>
        <v>#DIV/0!</v>
      </c>
      <c r="S14" s="32" t="e">
        <f>AVERAGE('入力用_削蹄競技 ①_●●審査委員'!S15,'入力用削蹄競技 ②_●●審査委員'!S15)</f>
        <v>#DIV/0!</v>
      </c>
      <c r="T14" s="108" t="e">
        <f t="shared" si="0"/>
        <v>#DIV/0!</v>
      </c>
      <c r="U14" s="32">
        <f>'入力用_削蹄競技 ①_●●審査委員'!U15+'入力用削蹄競技 ②_●●審査委員'!U15</f>
        <v>0</v>
      </c>
      <c r="V14" s="34" t="e">
        <f t="shared" si="1"/>
        <v>#DIV/0!</v>
      </c>
      <c r="W14" s="35"/>
    </row>
    <row r="15" spans="1:23" ht="30" customHeight="1" x14ac:dyDescent="0.15">
      <c r="A15" s="16">
        <f>削蹄競技_基!C15</f>
        <v>5</v>
      </c>
      <c r="B15" s="31" t="e">
        <f>AVERAGE('入力用_削蹄競技 ①_●●審査委員'!B16,'入力用削蹄競技 ②_●●審査委員'!B16)</f>
        <v>#DIV/0!</v>
      </c>
      <c r="C15" s="32" t="e">
        <f>AVERAGE('入力用_削蹄競技 ①_●●審査委員'!C16,'入力用削蹄競技 ②_●●審査委員'!C16)</f>
        <v>#DIV/0!</v>
      </c>
      <c r="D15" s="31" t="e">
        <f>AVERAGE('入力用_削蹄競技 ①_●●審査委員'!D16,'入力用削蹄競技 ②_●●審査委員'!D16)</f>
        <v>#DIV/0!</v>
      </c>
      <c r="E15" s="33" t="e">
        <f>AVERAGE('入力用_削蹄競技 ①_●●審査委員'!E16,'入力用削蹄競技 ②_●●審査委員'!E16)</f>
        <v>#DIV/0!</v>
      </c>
      <c r="F15" s="33" t="e">
        <f>AVERAGE('入力用_削蹄競技 ①_●●審査委員'!F16,'入力用削蹄競技 ②_●●審査委員'!F16)</f>
        <v>#DIV/0!</v>
      </c>
      <c r="G15" s="32" t="e">
        <f>AVERAGE('入力用_削蹄競技 ①_●●審査委員'!G16,'入力用削蹄競技 ②_●●審査委員'!G16)</f>
        <v>#DIV/0!</v>
      </c>
      <c r="H15" s="31" t="e">
        <f>AVERAGE('入力用_削蹄競技 ①_●●審査委員'!H16,'入力用削蹄競技 ②_●●審査委員'!H16)</f>
        <v>#DIV/0!</v>
      </c>
      <c r="I15" s="33" t="e">
        <f>AVERAGE('入力用_削蹄競技 ①_●●審査委員'!I16,'入力用削蹄競技 ②_●●審査委員'!I16)</f>
        <v>#DIV/0!</v>
      </c>
      <c r="J15" s="33" t="e">
        <f>AVERAGE('入力用_削蹄競技 ①_●●審査委員'!J16,'入力用削蹄競技 ②_●●審査委員'!J16)</f>
        <v>#DIV/0!</v>
      </c>
      <c r="K15" s="33" t="e">
        <f>AVERAGE('入力用_削蹄競技 ①_●●審査委員'!K16,'入力用削蹄競技 ②_●●審査委員'!K16)</f>
        <v>#DIV/0!</v>
      </c>
      <c r="L15" s="40" t="e">
        <f>AVERAGE('入力用_削蹄競技 ①_●●審査委員'!L16,'入力用削蹄競技 ②_●●審査委員'!L16)</f>
        <v>#DIV/0!</v>
      </c>
      <c r="M15" s="33" t="e">
        <f>AVERAGE('入力用_削蹄競技 ①_●●審査委員'!M16,'入力用削蹄競技 ②_●●審査委員'!M16)</f>
        <v>#DIV/0!</v>
      </c>
      <c r="N15" s="33" t="e">
        <f>AVERAGE('入力用_削蹄競技 ①_●●審査委員'!N16,'入力用削蹄競技 ②_●●審査委員'!N16)</f>
        <v>#DIV/0!</v>
      </c>
      <c r="O15" s="32" t="e">
        <f>AVERAGE('入力用_削蹄競技 ①_●●審査委員'!O16,'入力用削蹄競技 ②_●●審査委員'!O16)</f>
        <v>#DIV/0!</v>
      </c>
      <c r="P15" s="31" t="e">
        <f>AVERAGE('入力用_削蹄競技 ①_●●審査委員'!P16,'入力用削蹄競技 ②_●●審査委員'!P16)</f>
        <v>#DIV/0!</v>
      </c>
      <c r="Q15" s="33" t="e">
        <f>AVERAGE('入力用_削蹄競技 ①_●●審査委員'!Q16,'入力用削蹄競技 ②_●●審査委員'!Q16)</f>
        <v>#DIV/0!</v>
      </c>
      <c r="R15" s="31" t="e">
        <f>AVERAGE('入力用_削蹄競技 ①_●●審査委員'!R16,'入力用削蹄競技 ②_●●審査委員'!R16)</f>
        <v>#DIV/0!</v>
      </c>
      <c r="S15" s="32" t="e">
        <f>AVERAGE('入力用_削蹄競技 ①_●●審査委員'!S16,'入力用削蹄競技 ②_●●審査委員'!S16)</f>
        <v>#DIV/0!</v>
      </c>
      <c r="T15" s="108" t="e">
        <f t="shared" si="0"/>
        <v>#DIV/0!</v>
      </c>
      <c r="U15" s="32">
        <f>'入力用_削蹄競技 ①_●●審査委員'!U16+'入力用削蹄競技 ②_●●審査委員'!U16</f>
        <v>0</v>
      </c>
      <c r="V15" s="55" t="e">
        <f t="shared" si="1"/>
        <v>#DIV/0!</v>
      </c>
      <c r="W15" s="35"/>
    </row>
    <row r="16" spans="1:23" ht="30" customHeight="1" x14ac:dyDescent="0.15">
      <c r="A16" s="16">
        <f>削蹄競技_基!C16</f>
        <v>6</v>
      </c>
      <c r="B16" s="31" t="e">
        <f>AVERAGE('入力用_削蹄競技 ①_●●審査委員'!B17,'入力用削蹄競技 ②_●●審査委員'!B17)</f>
        <v>#DIV/0!</v>
      </c>
      <c r="C16" s="32" t="e">
        <f>AVERAGE('入力用_削蹄競技 ①_●●審査委員'!C17,'入力用削蹄競技 ②_●●審査委員'!C17)</f>
        <v>#DIV/0!</v>
      </c>
      <c r="D16" s="31" t="e">
        <f>AVERAGE('入力用_削蹄競技 ①_●●審査委員'!D17,'入力用削蹄競技 ②_●●審査委員'!D17)</f>
        <v>#DIV/0!</v>
      </c>
      <c r="E16" s="33" t="e">
        <f>AVERAGE('入力用_削蹄競技 ①_●●審査委員'!E17,'入力用削蹄競技 ②_●●審査委員'!E17)</f>
        <v>#DIV/0!</v>
      </c>
      <c r="F16" s="33" t="e">
        <f>AVERAGE('入力用_削蹄競技 ①_●●審査委員'!F17,'入力用削蹄競技 ②_●●審査委員'!F17)</f>
        <v>#DIV/0!</v>
      </c>
      <c r="G16" s="32" t="e">
        <f>AVERAGE('入力用_削蹄競技 ①_●●審査委員'!G17,'入力用削蹄競技 ②_●●審査委員'!G17)</f>
        <v>#DIV/0!</v>
      </c>
      <c r="H16" s="31" t="e">
        <f>AVERAGE('入力用_削蹄競技 ①_●●審査委員'!H17,'入力用削蹄競技 ②_●●審査委員'!H17)</f>
        <v>#DIV/0!</v>
      </c>
      <c r="I16" s="33" t="e">
        <f>AVERAGE('入力用_削蹄競技 ①_●●審査委員'!I17,'入力用削蹄競技 ②_●●審査委員'!I17)</f>
        <v>#DIV/0!</v>
      </c>
      <c r="J16" s="33" t="e">
        <f>AVERAGE('入力用_削蹄競技 ①_●●審査委員'!J17,'入力用削蹄競技 ②_●●審査委員'!J17)</f>
        <v>#DIV/0!</v>
      </c>
      <c r="K16" s="33" t="e">
        <f>AVERAGE('入力用_削蹄競技 ①_●●審査委員'!K17,'入力用削蹄競技 ②_●●審査委員'!K17)</f>
        <v>#DIV/0!</v>
      </c>
      <c r="L16" s="40" t="e">
        <f>AVERAGE('入力用_削蹄競技 ①_●●審査委員'!L17,'入力用削蹄競技 ②_●●審査委員'!L17)</f>
        <v>#DIV/0!</v>
      </c>
      <c r="M16" s="33" t="e">
        <f>AVERAGE('入力用_削蹄競技 ①_●●審査委員'!M17,'入力用削蹄競技 ②_●●審査委員'!M17)</f>
        <v>#DIV/0!</v>
      </c>
      <c r="N16" s="33" t="e">
        <f>AVERAGE('入力用_削蹄競技 ①_●●審査委員'!N17,'入力用削蹄競技 ②_●●審査委員'!N17)</f>
        <v>#DIV/0!</v>
      </c>
      <c r="O16" s="32" t="e">
        <f>AVERAGE('入力用_削蹄競技 ①_●●審査委員'!O17,'入力用削蹄競技 ②_●●審査委員'!O17)</f>
        <v>#DIV/0!</v>
      </c>
      <c r="P16" s="31" t="e">
        <f>AVERAGE('入力用_削蹄競技 ①_●●審査委員'!P17,'入力用削蹄競技 ②_●●審査委員'!P17)</f>
        <v>#DIV/0!</v>
      </c>
      <c r="Q16" s="33" t="e">
        <f>AVERAGE('入力用_削蹄競技 ①_●●審査委員'!Q17,'入力用削蹄競技 ②_●●審査委員'!Q17)</f>
        <v>#DIV/0!</v>
      </c>
      <c r="R16" s="31" t="e">
        <f>AVERAGE('入力用_削蹄競技 ①_●●審査委員'!R17,'入力用削蹄競技 ②_●●審査委員'!R17)</f>
        <v>#DIV/0!</v>
      </c>
      <c r="S16" s="32" t="e">
        <f>AVERAGE('入力用_削蹄競技 ①_●●審査委員'!S17,'入力用削蹄競技 ②_●●審査委員'!S17)</f>
        <v>#DIV/0!</v>
      </c>
      <c r="T16" s="108" t="e">
        <f t="shared" si="0"/>
        <v>#DIV/0!</v>
      </c>
      <c r="U16" s="32">
        <f>'入力用_削蹄競技 ①_●●審査委員'!U17+'入力用削蹄競技 ②_●●審査委員'!U17</f>
        <v>0</v>
      </c>
      <c r="V16" s="55" t="e">
        <f t="shared" si="1"/>
        <v>#DIV/0!</v>
      </c>
      <c r="W16" s="35"/>
    </row>
    <row r="17" spans="1:23" ht="30" customHeight="1" x14ac:dyDescent="0.15">
      <c r="A17" s="16">
        <f>削蹄競技_基!C17</f>
        <v>7</v>
      </c>
      <c r="B17" s="31" t="e">
        <f>AVERAGE('入力用_削蹄競技 ①_●●審査委員'!B18,'入力用削蹄競技 ②_●●審査委員'!B18)</f>
        <v>#DIV/0!</v>
      </c>
      <c r="C17" s="32" t="e">
        <f>AVERAGE('入力用_削蹄競技 ①_●●審査委員'!C18,'入力用削蹄競技 ②_●●審査委員'!C18)</f>
        <v>#DIV/0!</v>
      </c>
      <c r="D17" s="31" t="e">
        <f>AVERAGE('入力用_削蹄競技 ①_●●審査委員'!D18,'入力用削蹄競技 ②_●●審査委員'!D18)</f>
        <v>#DIV/0!</v>
      </c>
      <c r="E17" s="33" t="e">
        <f>AVERAGE('入力用_削蹄競技 ①_●●審査委員'!E18,'入力用削蹄競技 ②_●●審査委員'!E18)</f>
        <v>#DIV/0!</v>
      </c>
      <c r="F17" s="33" t="e">
        <f>AVERAGE('入力用_削蹄競技 ①_●●審査委員'!F18,'入力用削蹄競技 ②_●●審査委員'!F18)</f>
        <v>#DIV/0!</v>
      </c>
      <c r="G17" s="32" t="e">
        <f>AVERAGE('入力用_削蹄競技 ①_●●審査委員'!G18,'入力用削蹄競技 ②_●●審査委員'!G18)</f>
        <v>#DIV/0!</v>
      </c>
      <c r="H17" s="31" t="e">
        <f>AVERAGE('入力用_削蹄競技 ①_●●審査委員'!H18,'入力用削蹄競技 ②_●●審査委員'!H18)</f>
        <v>#DIV/0!</v>
      </c>
      <c r="I17" s="33" t="e">
        <f>AVERAGE('入力用_削蹄競技 ①_●●審査委員'!I18,'入力用削蹄競技 ②_●●審査委員'!I18)</f>
        <v>#DIV/0!</v>
      </c>
      <c r="J17" s="33" t="e">
        <f>AVERAGE('入力用_削蹄競技 ①_●●審査委員'!J18,'入力用削蹄競技 ②_●●審査委員'!J18)</f>
        <v>#DIV/0!</v>
      </c>
      <c r="K17" s="33" t="e">
        <f>AVERAGE('入力用_削蹄競技 ①_●●審査委員'!K18,'入力用削蹄競技 ②_●●審査委員'!K18)</f>
        <v>#DIV/0!</v>
      </c>
      <c r="L17" s="40" t="e">
        <f>AVERAGE('入力用_削蹄競技 ①_●●審査委員'!L18,'入力用削蹄競技 ②_●●審査委員'!L18)</f>
        <v>#DIV/0!</v>
      </c>
      <c r="M17" s="33" t="e">
        <f>AVERAGE('入力用_削蹄競技 ①_●●審査委員'!M18,'入力用削蹄競技 ②_●●審査委員'!M18)</f>
        <v>#DIV/0!</v>
      </c>
      <c r="N17" s="33" t="e">
        <f>AVERAGE('入力用_削蹄競技 ①_●●審査委員'!N18,'入力用削蹄競技 ②_●●審査委員'!N18)</f>
        <v>#DIV/0!</v>
      </c>
      <c r="O17" s="32" t="e">
        <f>AVERAGE('入力用_削蹄競技 ①_●●審査委員'!O18,'入力用削蹄競技 ②_●●審査委員'!O18)</f>
        <v>#DIV/0!</v>
      </c>
      <c r="P17" s="31" t="e">
        <f>AVERAGE('入力用_削蹄競技 ①_●●審査委員'!P18,'入力用削蹄競技 ②_●●審査委員'!P18)</f>
        <v>#DIV/0!</v>
      </c>
      <c r="Q17" s="33" t="e">
        <f>AVERAGE('入力用_削蹄競技 ①_●●審査委員'!Q18,'入力用削蹄競技 ②_●●審査委員'!Q18)</f>
        <v>#DIV/0!</v>
      </c>
      <c r="R17" s="31" t="e">
        <f>AVERAGE('入力用_削蹄競技 ①_●●審査委員'!R18,'入力用削蹄競技 ②_●●審査委員'!R18)</f>
        <v>#DIV/0!</v>
      </c>
      <c r="S17" s="32" t="e">
        <f>AVERAGE('入力用_削蹄競技 ①_●●審査委員'!S18,'入力用削蹄競技 ②_●●審査委員'!S18)</f>
        <v>#DIV/0!</v>
      </c>
      <c r="T17" s="108" t="e">
        <f t="shared" si="0"/>
        <v>#DIV/0!</v>
      </c>
      <c r="U17" s="32">
        <f>'入力用_削蹄競技 ①_●●審査委員'!U18+'入力用削蹄競技 ②_●●審査委員'!U18</f>
        <v>0</v>
      </c>
      <c r="V17" s="55" t="e">
        <f t="shared" si="1"/>
        <v>#DIV/0!</v>
      </c>
      <c r="W17" s="35"/>
    </row>
    <row r="18" spans="1:23" ht="30" customHeight="1" x14ac:dyDescent="0.15">
      <c r="A18" s="16">
        <f>削蹄競技_基!C18</f>
        <v>8</v>
      </c>
      <c r="B18" s="31" t="e">
        <f>AVERAGE('入力用_削蹄競技 ①_●●審査委員'!B19,'入力用削蹄競技 ②_●●審査委員'!B19)</f>
        <v>#DIV/0!</v>
      </c>
      <c r="C18" s="32" t="e">
        <f>AVERAGE('入力用_削蹄競技 ①_●●審査委員'!C19,'入力用削蹄競技 ②_●●審査委員'!C19)</f>
        <v>#DIV/0!</v>
      </c>
      <c r="D18" s="31" t="e">
        <f>AVERAGE('入力用_削蹄競技 ①_●●審査委員'!D19,'入力用削蹄競技 ②_●●審査委員'!D19)</f>
        <v>#DIV/0!</v>
      </c>
      <c r="E18" s="33" t="e">
        <f>AVERAGE('入力用_削蹄競技 ①_●●審査委員'!E19,'入力用削蹄競技 ②_●●審査委員'!E19)</f>
        <v>#DIV/0!</v>
      </c>
      <c r="F18" s="33" t="e">
        <f>AVERAGE('入力用_削蹄競技 ①_●●審査委員'!F19,'入力用削蹄競技 ②_●●審査委員'!F19)</f>
        <v>#DIV/0!</v>
      </c>
      <c r="G18" s="32" t="e">
        <f>AVERAGE('入力用_削蹄競技 ①_●●審査委員'!G19,'入力用削蹄競技 ②_●●審査委員'!G19)</f>
        <v>#DIV/0!</v>
      </c>
      <c r="H18" s="31" t="e">
        <f>AVERAGE('入力用_削蹄競技 ①_●●審査委員'!H19,'入力用削蹄競技 ②_●●審査委員'!H19)</f>
        <v>#DIV/0!</v>
      </c>
      <c r="I18" s="33" t="e">
        <f>AVERAGE('入力用_削蹄競技 ①_●●審査委員'!I19,'入力用削蹄競技 ②_●●審査委員'!I19)</f>
        <v>#DIV/0!</v>
      </c>
      <c r="J18" s="33" t="e">
        <f>AVERAGE('入力用_削蹄競技 ①_●●審査委員'!J19,'入力用削蹄競技 ②_●●審査委員'!J19)</f>
        <v>#DIV/0!</v>
      </c>
      <c r="K18" s="33" t="e">
        <f>AVERAGE('入力用_削蹄競技 ①_●●審査委員'!K19,'入力用削蹄競技 ②_●●審査委員'!K19)</f>
        <v>#DIV/0!</v>
      </c>
      <c r="L18" s="40" t="e">
        <f>AVERAGE('入力用_削蹄競技 ①_●●審査委員'!L19,'入力用削蹄競技 ②_●●審査委員'!L19)</f>
        <v>#DIV/0!</v>
      </c>
      <c r="M18" s="33" t="e">
        <f>AVERAGE('入力用_削蹄競技 ①_●●審査委員'!M19,'入力用削蹄競技 ②_●●審査委員'!M19)</f>
        <v>#DIV/0!</v>
      </c>
      <c r="N18" s="33" t="e">
        <f>AVERAGE('入力用_削蹄競技 ①_●●審査委員'!N19,'入力用削蹄競技 ②_●●審査委員'!N19)</f>
        <v>#DIV/0!</v>
      </c>
      <c r="O18" s="32" t="e">
        <f>AVERAGE('入力用_削蹄競技 ①_●●審査委員'!O19,'入力用削蹄競技 ②_●●審査委員'!O19)</f>
        <v>#DIV/0!</v>
      </c>
      <c r="P18" s="31" t="e">
        <f>AVERAGE('入力用_削蹄競技 ①_●●審査委員'!P19,'入力用削蹄競技 ②_●●審査委員'!P19)</f>
        <v>#DIV/0!</v>
      </c>
      <c r="Q18" s="33" t="e">
        <f>AVERAGE('入力用_削蹄競技 ①_●●審査委員'!Q19,'入力用削蹄競技 ②_●●審査委員'!Q19)</f>
        <v>#DIV/0!</v>
      </c>
      <c r="R18" s="31" t="e">
        <f>AVERAGE('入力用_削蹄競技 ①_●●審査委員'!R19,'入力用削蹄競技 ②_●●審査委員'!R19)</f>
        <v>#DIV/0!</v>
      </c>
      <c r="S18" s="32" t="e">
        <f>AVERAGE('入力用_削蹄競技 ①_●●審査委員'!S19,'入力用削蹄競技 ②_●●審査委員'!S19)</f>
        <v>#DIV/0!</v>
      </c>
      <c r="T18" s="108" t="e">
        <f t="shared" si="0"/>
        <v>#DIV/0!</v>
      </c>
      <c r="U18" s="32">
        <f>'入力用_削蹄競技 ①_●●審査委員'!U19+'入力用削蹄競技 ②_●●審査委員'!U19</f>
        <v>0</v>
      </c>
      <c r="V18" s="34" t="e">
        <f t="shared" si="1"/>
        <v>#DIV/0!</v>
      </c>
      <c r="W18" s="35"/>
    </row>
    <row r="19" spans="1:23" ht="30" customHeight="1" x14ac:dyDescent="0.15">
      <c r="A19" s="16">
        <f>削蹄競技_基!C19</f>
        <v>9</v>
      </c>
      <c r="B19" s="31" t="e">
        <f>AVERAGE('入力用_削蹄競技 ①_●●審査委員'!B20,'入力用削蹄競技 ②_●●審査委員'!B20)</f>
        <v>#DIV/0!</v>
      </c>
      <c r="C19" s="32" t="e">
        <f>AVERAGE('入力用_削蹄競技 ①_●●審査委員'!C20,'入力用削蹄競技 ②_●●審査委員'!C20)</f>
        <v>#DIV/0!</v>
      </c>
      <c r="D19" s="31" t="e">
        <f>AVERAGE('入力用_削蹄競技 ①_●●審査委員'!D20,'入力用削蹄競技 ②_●●審査委員'!D20)</f>
        <v>#DIV/0!</v>
      </c>
      <c r="E19" s="33" t="e">
        <f>AVERAGE('入力用_削蹄競技 ①_●●審査委員'!E20,'入力用削蹄競技 ②_●●審査委員'!E20)</f>
        <v>#DIV/0!</v>
      </c>
      <c r="F19" s="33" t="e">
        <f>AVERAGE('入力用_削蹄競技 ①_●●審査委員'!F20,'入力用削蹄競技 ②_●●審査委員'!F20)</f>
        <v>#DIV/0!</v>
      </c>
      <c r="G19" s="32" t="e">
        <f>AVERAGE('入力用_削蹄競技 ①_●●審査委員'!G20,'入力用削蹄競技 ②_●●審査委員'!G20)</f>
        <v>#DIV/0!</v>
      </c>
      <c r="H19" s="31" t="e">
        <f>AVERAGE('入力用_削蹄競技 ①_●●審査委員'!H20,'入力用削蹄競技 ②_●●審査委員'!H20)</f>
        <v>#DIV/0!</v>
      </c>
      <c r="I19" s="33" t="e">
        <f>AVERAGE('入力用_削蹄競技 ①_●●審査委員'!I20,'入力用削蹄競技 ②_●●審査委員'!I20)</f>
        <v>#DIV/0!</v>
      </c>
      <c r="J19" s="33" t="e">
        <f>AVERAGE('入力用_削蹄競技 ①_●●審査委員'!J20,'入力用削蹄競技 ②_●●審査委員'!J20)</f>
        <v>#DIV/0!</v>
      </c>
      <c r="K19" s="33" t="e">
        <f>AVERAGE('入力用_削蹄競技 ①_●●審査委員'!K20,'入力用削蹄競技 ②_●●審査委員'!K20)</f>
        <v>#DIV/0!</v>
      </c>
      <c r="L19" s="40" t="e">
        <f>AVERAGE('入力用_削蹄競技 ①_●●審査委員'!L20,'入力用削蹄競技 ②_●●審査委員'!L20)</f>
        <v>#DIV/0!</v>
      </c>
      <c r="M19" s="33" t="e">
        <f>AVERAGE('入力用_削蹄競技 ①_●●審査委員'!M20,'入力用削蹄競技 ②_●●審査委員'!M20)</f>
        <v>#DIV/0!</v>
      </c>
      <c r="N19" s="33" t="e">
        <f>AVERAGE('入力用_削蹄競技 ①_●●審査委員'!N20,'入力用削蹄競技 ②_●●審査委員'!N20)</f>
        <v>#DIV/0!</v>
      </c>
      <c r="O19" s="32" t="e">
        <f>AVERAGE('入力用_削蹄競技 ①_●●審査委員'!O20,'入力用削蹄競技 ②_●●審査委員'!O20)</f>
        <v>#DIV/0!</v>
      </c>
      <c r="P19" s="31" t="e">
        <f>AVERAGE('入力用_削蹄競技 ①_●●審査委員'!P20,'入力用削蹄競技 ②_●●審査委員'!P20)</f>
        <v>#DIV/0!</v>
      </c>
      <c r="Q19" s="33" t="e">
        <f>AVERAGE('入力用_削蹄競技 ①_●●審査委員'!Q20,'入力用削蹄競技 ②_●●審査委員'!Q20)</f>
        <v>#DIV/0!</v>
      </c>
      <c r="R19" s="31" t="e">
        <f>AVERAGE('入力用_削蹄競技 ①_●●審査委員'!R20,'入力用削蹄競技 ②_●●審査委員'!R20)</f>
        <v>#DIV/0!</v>
      </c>
      <c r="S19" s="32" t="e">
        <f>AVERAGE('入力用_削蹄競技 ①_●●審査委員'!S20,'入力用削蹄競技 ②_●●審査委員'!S20)</f>
        <v>#DIV/0!</v>
      </c>
      <c r="T19" s="108" t="e">
        <f t="shared" si="0"/>
        <v>#DIV/0!</v>
      </c>
      <c r="U19" s="32">
        <f>'入力用_削蹄競技 ①_●●審査委員'!U20+'入力用削蹄競技 ②_●●審査委員'!U20</f>
        <v>0</v>
      </c>
      <c r="V19" s="55" t="e">
        <f t="shared" si="1"/>
        <v>#DIV/0!</v>
      </c>
      <c r="W19" s="35"/>
    </row>
    <row r="20" spans="1:23" ht="30" customHeight="1" x14ac:dyDescent="0.15">
      <c r="A20" s="16">
        <f>削蹄競技_基!C20</f>
        <v>10</v>
      </c>
      <c r="B20" s="31" t="e">
        <f>AVERAGE('入力用_削蹄競技 ①_●●審査委員'!B21,'入力用削蹄競技 ②_●●審査委員'!B21)</f>
        <v>#DIV/0!</v>
      </c>
      <c r="C20" s="32" t="e">
        <f>AVERAGE('入力用_削蹄競技 ①_●●審査委員'!C21,'入力用削蹄競技 ②_●●審査委員'!C21)</f>
        <v>#DIV/0!</v>
      </c>
      <c r="D20" s="31" t="e">
        <f>AVERAGE('入力用_削蹄競技 ①_●●審査委員'!D21,'入力用削蹄競技 ②_●●審査委員'!D21)</f>
        <v>#DIV/0!</v>
      </c>
      <c r="E20" s="33" t="e">
        <f>AVERAGE('入力用_削蹄競技 ①_●●審査委員'!E21,'入力用削蹄競技 ②_●●審査委員'!E21)</f>
        <v>#DIV/0!</v>
      </c>
      <c r="F20" s="33" t="e">
        <f>AVERAGE('入力用_削蹄競技 ①_●●審査委員'!F21,'入力用削蹄競技 ②_●●審査委員'!F21)</f>
        <v>#DIV/0!</v>
      </c>
      <c r="G20" s="32" t="e">
        <f>AVERAGE('入力用_削蹄競技 ①_●●審査委員'!G21,'入力用削蹄競技 ②_●●審査委員'!G21)</f>
        <v>#DIV/0!</v>
      </c>
      <c r="H20" s="31" t="e">
        <f>AVERAGE('入力用_削蹄競技 ①_●●審査委員'!H21,'入力用削蹄競技 ②_●●審査委員'!H21)</f>
        <v>#DIV/0!</v>
      </c>
      <c r="I20" s="33" t="e">
        <f>AVERAGE('入力用_削蹄競技 ①_●●審査委員'!I21,'入力用削蹄競技 ②_●●審査委員'!I21)</f>
        <v>#DIV/0!</v>
      </c>
      <c r="J20" s="33" t="e">
        <f>AVERAGE('入力用_削蹄競技 ①_●●審査委員'!J21,'入力用削蹄競技 ②_●●審査委員'!J21)</f>
        <v>#DIV/0!</v>
      </c>
      <c r="K20" s="33" t="e">
        <f>AVERAGE('入力用_削蹄競技 ①_●●審査委員'!K21,'入力用削蹄競技 ②_●●審査委員'!K21)</f>
        <v>#DIV/0!</v>
      </c>
      <c r="L20" s="40" t="e">
        <f>AVERAGE('入力用_削蹄競技 ①_●●審査委員'!L21,'入力用削蹄競技 ②_●●審査委員'!L21)</f>
        <v>#DIV/0!</v>
      </c>
      <c r="M20" s="33" t="e">
        <f>AVERAGE('入力用_削蹄競技 ①_●●審査委員'!M21,'入力用削蹄競技 ②_●●審査委員'!M21)</f>
        <v>#DIV/0!</v>
      </c>
      <c r="N20" s="33" t="e">
        <f>AVERAGE('入力用_削蹄競技 ①_●●審査委員'!N21,'入力用削蹄競技 ②_●●審査委員'!N21)</f>
        <v>#DIV/0!</v>
      </c>
      <c r="O20" s="32" t="e">
        <f>AVERAGE('入力用_削蹄競技 ①_●●審査委員'!O21,'入力用削蹄競技 ②_●●審査委員'!O21)</f>
        <v>#DIV/0!</v>
      </c>
      <c r="P20" s="31" t="e">
        <f>AVERAGE('入力用_削蹄競技 ①_●●審査委員'!P21,'入力用削蹄競技 ②_●●審査委員'!P21)</f>
        <v>#DIV/0!</v>
      </c>
      <c r="Q20" s="33" t="e">
        <f>AVERAGE('入力用_削蹄競技 ①_●●審査委員'!Q21,'入力用削蹄競技 ②_●●審査委員'!Q21)</f>
        <v>#DIV/0!</v>
      </c>
      <c r="R20" s="31" t="e">
        <f>AVERAGE('入力用_削蹄競技 ①_●●審査委員'!R21,'入力用削蹄競技 ②_●●審査委員'!R21)</f>
        <v>#DIV/0!</v>
      </c>
      <c r="S20" s="32" t="e">
        <f>AVERAGE('入力用_削蹄競技 ①_●●審査委員'!S21,'入力用削蹄競技 ②_●●審査委員'!S21)</f>
        <v>#DIV/0!</v>
      </c>
      <c r="T20" s="108" t="e">
        <f t="shared" si="0"/>
        <v>#DIV/0!</v>
      </c>
      <c r="U20" s="32">
        <f>'入力用_削蹄競技 ①_●●審査委員'!U21+'入力用削蹄競技 ②_●●審査委員'!U21</f>
        <v>0</v>
      </c>
      <c r="V20" s="34" t="e">
        <f t="shared" si="1"/>
        <v>#DIV/0!</v>
      </c>
      <c r="W20" s="35"/>
    </row>
    <row r="21" spans="1:23" ht="30" customHeight="1" x14ac:dyDescent="0.15">
      <c r="A21" s="16">
        <f>削蹄競技_基!C21</f>
        <v>11</v>
      </c>
      <c r="B21" s="31" t="e">
        <f>AVERAGE('入力用_削蹄競技 ①_●●審査委員'!B22,'入力用削蹄競技 ②_●●審査委員'!B22)</f>
        <v>#DIV/0!</v>
      </c>
      <c r="C21" s="32" t="e">
        <f>AVERAGE('入力用_削蹄競技 ①_●●審査委員'!C22,'入力用削蹄競技 ②_●●審査委員'!C22)</f>
        <v>#DIV/0!</v>
      </c>
      <c r="D21" s="31" t="e">
        <f>AVERAGE('入力用_削蹄競技 ①_●●審査委員'!D22,'入力用削蹄競技 ②_●●審査委員'!D22)</f>
        <v>#DIV/0!</v>
      </c>
      <c r="E21" s="33" t="e">
        <f>AVERAGE('入力用_削蹄競技 ①_●●審査委員'!E22,'入力用削蹄競技 ②_●●審査委員'!E22)</f>
        <v>#DIV/0!</v>
      </c>
      <c r="F21" s="33" t="e">
        <f>AVERAGE('入力用_削蹄競技 ①_●●審査委員'!F22,'入力用削蹄競技 ②_●●審査委員'!F22)</f>
        <v>#DIV/0!</v>
      </c>
      <c r="G21" s="32" t="e">
        <f>AVERAGE('入力用_削蹄競技 ①_●●審査委員'!G22,'入力用削蹄競技 ②_●●審査委員'!G22)</f>
        <v>#DIV/0!</v>
      </c>
      <c r="H21" s="31" t="e">
        <f>AVERAGE('入力用_削蹄競技 ①_●●審査委員'!H22,'入力用削蹄競技 ②_●●審査委員'!H22)</f>
        <v>#DIV/0!</v>
      </c>
      <c r="I21" s="33" t="e">
        <f>AVERAGE('入力用_削蹄競技 ①_●●審査委員'!I22,'入力用削蹄競技 ②_●●審査委員'!I22)</f>
        <v>#DIV/0!</v>
      </c>
      <c r="J21" s="33" t="e">
        <f>AVERAGE('入力用_削蹄競技 ①_●●審査委員'!J22,'入力用削蹄競技 ②_●●審査委員'!J22)</f>
        <v>#DIV/0!</v>
      </c>
      <c r="K21" s="33" t="e">
        <f>AVERAGE('入力用_削蹄競技 ①_●●審査委員'!K22,'入力用削蹄競技 ②_●●審査委員'!K22)</f>
        <v>#DIV/0!</v>
      </c>
      <c r="L21" s="40" t="e">
        <f>AVERAGE('入力用_削蹄競技 ①_●●審査委員'!L22,'入力用削蹄競技 ②_●●審査委員'!L22)</f>
        <v>#DIV/0!</v>
      </c>
      <c r="M21" s="33" t="e">
        <f>AVERAGE('入力用_削蹄競技 ①_●●審査委員'!M22,'入力用削蹄競技 ②_●●審査委員'!M22)</f>
        <v>#DIV/0!</v>
      </c>
      <c r="N21" s="33" t="e">
        <f>AVERAGE('入力用_削蹄競技 ①_●●審査委員'!N22,'入力用削蹄競技 ②_●●審査委員'!N22)</f>
        <v>#DIV/0!</v>
      </c>
      <c r="O21" s="32" t="e">
        <f>AVERAGE('入力用_削蹄競技 ①_●●審査委員'!O22,'入力用削蹄競技 ②_●●審査委員'!O22)</f>
        <v>#DIV/0!</v>
      </c>
      <c r="P21" s="31" t="e">
        <f>AVERAGE('入力用_削蹄競技 ①_●●審査委員'!P22,'入力用削蹄競技 ②_●●審査委員'!P22)</f>
        <v>#DIV/0!</v>
      </c>
      <c r="Q21" s="33" t="e">
        <f>AVERAGE('入力用_削蹄競技 ①_●●審査委員'!Q22,'入力用削蹄競技 ②_●●審査委員'!Q22)</f>
        <v>#DIV/0!</v>
      </c>
      <c r="R21" s="31" t="e">
        <f>AVERAGE('入力用_削蹄競技 ①_●●審査委員'!R22,'入力用削蹄競技 ②_●●審査委員'!R22)</f>
        <v>#DIV/0!</v>
      </c>
      <c r="S21" s="32" t="e">
        <f>AVERAGE('入力用_削蹄競技 ①_●●審査委員'!S22,'入力用削蹄競技 ②_●●審査委員'!S22)</f>
        <v>#DIV/0!</v>
      </c>
      <c r="T21" s="108" t="e">
        <f t="shared" si="0"/>
        <v>#DIV/0!</v>
      </c>
      <c r="U21" s="32">
        <f>'入力用_削蹄競技 ①_●●審査委員'!U22+'入力用削蹄競技 ②_●●審査委員'!U22</f>
        <v>0</v>
      </c>
      <c r="V21" s="55" t="e">
        <f t="shared" si="1"/>
        <v>#DIV/0!</v>
      </c>
      <c r="W21" s="35"/>
    </row>
    <row r="22" spans="1:23" ht="30" customHeight="1" x14ac:dyDescent="0.15">
      <c r="A22" s="16">
        <f>削蹄競技_基!C22</f>
        <v>12</v>
      </c>
      <c r="B22" s="31" t="e">
        <f>AVERAGE('入力用_削蹄競技 ①_●●審査委員'!B23,'入力用削蹄競技 ②_●●審査委員'!B23)</f>
        <v>#DIV/0!</v>
      </c>
      <c r="C22" s="32" t="e">
        <f>AVERAGE('入力用_削蹄競技 ①_●●審査委員'!C23,'入力用削蹄競技 ②_●●審査委員'!C23)</f>
        <v>#DIV/0!</v>
      </c>
      <c r="D22" s="31" t="e">
        <f>AVERAGE('入力用_削蹄競技 ①_●●審査委員'!D23,'入力用削蹄競技 ②_●●審査委員'!D23)</f>
        <v>#DIV/0!</v>
      </c>
      <c r="E22" s="33" t="e">
        <f>AVERAGE('入力用_削蹄競技 ①_●●審査委員'!E23,'入力用削蹄競技 ②_●●審査委員'!E23)</f>
        <v>#DIV/0!</v>
      </c>
      <c r="F22" s="33" t="e">
        <f>AVERAGE('入力用_削蹄競技 ①_●●審査委員'!F23,'入力用削蹄競技 ②_●●審査委員'!F23)</f>
        <v>#DIV/0!</v>
      </c>
      <c r="G22" s="32" t="e">
        <f>AVERAGE('入力用_削蹄競技 ①_●●審査委員'!G23,'入力用削蹄競技 ②_●●審査委員'!G23)</f>
        <v>#DIV/0!</v>
      </c>
      <c r="H22" s="31" t="e">
        <f>AVERAGE('入力用_削蹄競技 ①_●●審査委員'!H23,'入力用削蹄競技 ②_●●審査委員'!H23)</f>
        <v>#DIV/0!</v>
      </c>
      <c r="I22" s="33" t="e">
        <f>AVERAGE('入力用_削蹄競技 ①_●●審査委員'!I23,'入力用削蹄競技 ②_●●審査委員'!I23)</f>
        <v>#DIV/0!</v>
      </c>
      <c r="J22" s="33" t="e">
        <f>AVERAGE('入力用_削蹄競技 ①_●●審査委員'!J23,'入力用削蹄競技 ②_●●審査委員'!J23)</f>
        <v>#DIV/0!</v>
      </c>
      <c r="K22" s="33" t="e">
        <f>AVERAGE('入力用_削蹄競技 ①_●●審査委員'!K23,'入力用削蹄競技 ②_●●審査委員'!K23)</f>
        <v>#DIV/0!</v>
      </c>
      <c r="L22" s="40" t="e">
        <f>AVERAGE('入力用_削蹄競技 ①_●●審査委員'!L23,'入力用削蹄競技 ②_●●審査委員'!L23)</f>
        <v>#DIV/0!</v>
      </c>
      <c r="M22" s="33" t="e">
        <f>AVERAGE('入力用_削蹄競技 ①_●●審査委員'!M23,'入力用削蹄競技 ②_●●審査委員'!M23)</f>
        <v>#DIV/0!</v>
      </c>
      <c r="N22" s="33" t="e">
        <f>AVERAGE('入力用_削蹄競技 ①_●●審査委員'!N23,'入力用削蹄競技 ②_●●審査委員'!N23)</f>
        <v>#DIV/0!</v>
      </c>
      <c r="O22" s="32" t="e">
        <f>AVERAGE('入力用_削蹄競技 ①_●●審査委員'!O23,'入力用削蹄競技 ②_●●審査委員'!O23)</f>
        <v>#DIV/0!</v>
      </c>
      <c r="P22" s="31" t="e">
        <f>AVERAGE('入力用_削蹄競技 ①_●●審査委員'!P23,'入力用削蹄競技 ②_●●審査委員'!P23)</f>
        <v>#DIV/0!</v>
      </c>
      <c r="Q22" s="33" t="e">
        <f>AVERAGE('入力用_削蹄競技 ①_●●審査委員'!Q23,'入力用削蹄競技 ②_●●審査委員'!Q23)</f>
        <v>#DIV/0!</v>
      </c>
      <c r="R22" s="31" t="e">
        <f>AVERAGE('入力用_削蹄競技 ①_●●審査委員'!R23,'入力用削蹄競技 ②_●●審査委員'!R23)</f>
        <v>#DIV/0!</v>
      </c>
      <c r="S22" s="32" t="e">
        <f>AVERAGE('入力用_削蹄競技 ①_●●審査委員'!S23,'入力用削蹄競技 ②_●●審査委員'!S23)</f>
        <v>#DIV/0!</v>
      </c>
      <c r="T22" s="108" t="e">
        <f t="shared" si="0"/>
        <v>#DIV/0!</v>
      </c>
      <c r="U22" s="32">
        <f>'入力用_削蹄競技 ①_●●審査委員'!U23+'入力用削蹄競技 ②_●●審査委員'!U23</f>
        <v>0</v>
      </c>
      <c r="V22" s="55" t="e">
        <f t="shared" si="1"/>
        <v>#DIV/0!</v>
      </c>
      <c r="W22" s="35"/>
    </row>
    <row r="23" spans="1:23" ht="30" customHeight="1" x14ac:dyDescent="0.15">
      <c r="A23" s="16">
        <f>削蹄競技_基!C23</f>
        <v>13</v>
      </c>
      <c r="B23" s="31" t="e">
        <f>AVERAGE('入力用_削蹄競技 ①_●●審査委員'!B24,'入力用削蹄競技 ②_●●審査委員'!B24)</f>
        <v>#DIV/0!</v>
      </c>
      <c r="C23" s="32" t="e">
        <f>AVERAGE('入力用_削蹄競技 ①_●●審査委員'!C24,'入力用削蹄競技 ②_●●審査委員'!C24)</f>
        <v>#DIV/0!</v>
      </c>
      <c r="D23" s="31" t="e">
        <f>AVERAGE('入力用_削蹄競技 ①_●●審査委員'!D24,'入力用削蹄競技 ②_●●審査委員'!D24)</f>
        <v>#DIV/0!</v>
      </c>
      <c r="E23" s="33" t="e">
        <f>AVERAGE('入力用_削蹄競技 ①_●●審査委員'!E24,'入力用削蹄競技 ②_●●審査委員'!E24)</f>
        <v>#DIV/0!</v>
      </c>
      <c r="F23" s="33" t="e">
        <f>AVERAGE('入力用_削蹄競技 ①_●●審査委員'!F24,'入力用削蹄競技 ②_●●審査委員'!F24)</f>
        <v>#DIV/0!</v>
      </c>
      <c r="G23" s="32" t="e">
        <f>AVERAGE('入力用_削蹄競技 ①_●●審査委員'!G24,'入力用削蹄競技 ②_●●審査委員'!G24)</f>
        <v>#DIV/0!</v>
      </c>
      <c r="H23" s="31" t="e">
        <f>AVERAGE('入力用_削蹄競技 ①_●●審査委員'!H24,'入力用削蹄競技 ②_●●審査委員'!H24)</f>
        <v>#DIV/0!</v>
      </c>
      <c r="I23" s="33" t="e">
        <f>AVERAGE('入力用_削蹄競技 ①_●●審査委員'!I24,'入力用削蹄競技 ②_●●審査委員'!I24)</f>
        <v>#DIV/0!</v>
      </c>
      <c r="J23" s="33" t="e">
        <f>AVERAGE('入力用_削蹄競技 ①_●●審査委員'!J24,'入力用削蹄競技 ②_●●審査委員'!J24)</f>
        <v>#DIV/0!</v>
      </c>
      <c r="K23" s="33" t="e">
        <f>AVERAGE('入力用_削蹄競技 ①_●●審査委員'!K24,'入力用削蹄競技 ②_●●審査委員'!K24)</f>
        <v>#DIV/0!</v>
      </c>
      <c r="L23" s="40" t="e">
        <f>AVERAGE('入力用_削蹄競技 ①_●●審査委員'!L24,'入力用削蹄競技 ②_●●審査委員'!L24)</f>
        <v>#DIV/0!</v>
      </c>
      <c r="M23" s="33" t="e">
        <f>AVERAGE('入力用_削蹄競技 ①_●●審査委員'!M24,'入力用削蹄競技 ②_●●審査委員'!M24)</f>
        <v>#DIV/0!</v>
      </c>
      <c r="N23" s="33" t="e">
        <f>AVERAGE('入力用_削蹄競技 ①_●●審査委員'!N24,'入力用削蹄競技 ②_●●審査委員'!N24)</f>
        <v>#DIV/0!</v>
      </c>
      <c r="O23" s="32" t="e">
        <f>AVERAGE('入力用_削蹄競技 ①_●●審査委員'!O24,'入力用削蹄競技 ②_●●審査委員'!O24)</f>
        <v>#DIV/0!</v>
      </c>
      <c r="P23" s="31" t="e">
        <f>AVERAGE('入力用_削蹄競技 ①_●●審査委員'!P24,'入力用削蹄競技 ②_●●審査委員'!P24)</f>
        <v>#DIV/0!</v>
      </c>
      <c r="Q23" s="33" t="e">
        <f>AVERAGE('入力用_削蹄競技 ①_●●審査委員'!Q24,'入力用削蹄競技 ②_●●審査委員'!Q24)</f>
        <v>#DIV/0!</v>
      </c>
      <c r="R23" s="31" t="e">
        <f>AVERAGE('入力用_削蹄競技 ①_●●審査委員'!R24,'入力用削蹄競技 ②_●●審査委員'!R24)</f>
        <v>#DIV/0!</v>
      </c>
      <c r="S23" s="32" t="e">
        <f>AVERAGE('入力用_削蹄競技 ①_●●審査委員'!S24,'入力用削蹄競技 ②_●●審査委員'!S24)</f>
        <v>#DIV/0!</v>
      </c>
      <c r="T23" s="108" t="e">
        <f t="shared" si="0"/>
        <v>#DIV/0!</v>
      </c>
      <c r="U23" s="32">
        <f>'入力用_削蹄競技 ①_●●審査委員'!U24+'入力用削蹄競技 ②_●●審査委員'!U24</f>
        <v>0</v>
      </c>
      <c r="V23" s="55" t="e">
        <f t="shared" si="1"/>
        <v>#DIV/0!</v>
      </c>
      <c r="W23" s="35"/>
    </row>
    <row r="24" spans="1:23" ht="30" customHeight="1" x14ac:dyDescent="0.15">
      <c r="A24" s="16">
        <f>削蹄競技_基!C24</f>
        <v>14</v>
      </c>
      <c r="B24" s="31" t="e">
        <f>AVERAGE('入力用_削蹄競技 ①_●●審査委員'!B25,'入力用削蹄競技 ②_●●審査委員'!B25)</f>
        <v>#DIV/0!</v>
      </c>
      <c r="C24" s="32" t="e">
        <f>AVERAGE('入力用_削蹄競技 ①_●●審査委員'!C25,'入力用削蹄競技 ②_●●審査委員'!C25)</f>
        <v>#DIV/0!</v>
      </c>
      <c r="D24" s="31" t="e">
        <f>AVERAGE('入力用_削蹄競技 ①_●●審査委員'!D25,'入力用削蹄競技 ②_●●審査委員'!D25)</f>
        <v>#DIV/0!</v>
      </c>
      <c r="E24" s="33" t="e">
        <f>AVERAGE('入力用_削蹄競技 ①_●●審査委員'!E25,'入力用削蹄競技 ②_●●審査委員'!E25)</f>
        <v>#DIV/0!</v>
      </c>
      <c r="F24" s="33" t="e">
        <f>AVERAGE('入力用_削蹄競技 ①_●●審査委員'!F25,'入力用削蹄競技 ②_●●審査委員'!F25)</f>
        <v>#DIV/0!</v>
      </c>
      <c r="G24" s="32" t="e">
        <f>AVERAGE('入力用_削蹄競技 ①_●●審査委員'!G25,'入力用削蹄競技 ②_●●審査委員'!G25)</f>
        <v>#DIV/0!</v>
      </c>
      <c r="H24" s="31" t="e">
        <f>AVERAGE('入力用_削蹄競技 ①_●●審査委員'!H25,'入力用削蹄競技 ②_●●審査委員'!H25)</f>
        <v>#DIV/0!</v>
      </c>
      <c r="I24" s="33" t="e">
        <f>AVERAGE('入力用_削蹄競技 ①_●●審査委員'!I25,'入力用削蹄競技 ②_●●審査委員'!I25)</f>
        <v>#DIV/0!</v>
      </c>
      <c r="J24" s="33" t="e">
        <f>AVERAGE('入力用_削蹄競技 ①_●●審査委員'!J25,'入力用削蹄競技 ②_●●審査委員'!J25)</f>
        <v>#DIV/0!</v>
      </c>
      <c r="K24" s="33" t="e">
        <f>AVERAGE('入力用_削蹄競技 ①_●●審査委員'!K25,'入力用削蹄競技 ②_●●審査委員'!K25)</f>
        <v>#DIV/0!</v>
      </c>
      <c r="L24" s="40" t="e">
        <f>AVERAGE('入力用_削蹄競技 ①_●●審査委員'!L25,'入力用削蹄競技 ②_●●審査委員'!L25)</f>
        <v>#DIV/0!</v>
      </c>
      <c r="M24" s="33" t="e">
        <f>AVERAGE('入力用_削蹄競技 ①_●●審査委員'!M25,'入力用削蹄競技 ②_●●審査委員'!M25)</f>
        <v>#DIV/0!</v>
      </c>
      <c r="N24" s="33" t="e">
        <f>AVERAGE('入力用_削蹄競技 ①_●●審査委員'!N25,'入力用削蹄競技 ②_●●審査委員'!N25)</f>
        <v>#DIV/0!</v>
      </c>
      <c r="O24" s="32" t="e">
        <f>AVERAGE('入力用_削蹄競技 ①_●●審査委員'!O25,'入力用削蹄競技 ②_●●審査委員'!O25)</f>
        <v>#DIV/0!</v>
      </c>
      <c r="P24" s="31" t="e">
        <f>AVERAGE('入力用_削蹄競技 ①_●●審査委員'!P25,'入力用削蹄競技 ②_●●審査委員'!P25)</f>
        <v>#DIV/0!</v>
      </c>
      <c r="Q24" s="33" t="e">
        <f>AVERAGE('入力用_削蹄競技 ①_●●審査委員'!Q25,'入力用削蹄競技 ②_●●審査委員'!Q25)</f>
        <v>#DIV/0!</v>
      </c>
      <c r="R24" s="31" t="e">
        <f>AVERAGE('入力用_削蹄競技 ①_●●審査委員'!R25,'入力用削蹄競技 ②_●●審査委員'!R25)</f>
        <v>#DIV/0!</v>
      </c>
      <c r="S24" s="32" t="e">
        <f>AVERAGE('入力用_削蹄競技 ①_●●審査委員'!S25,'入力用削蹄競技 ②_●●審査委員'!S25)</f>
        <v>#DIV/0!</v>
      </c>
      <c r="T24" s="108" t="e">
        <f t="shared" si="0"/>
        <v>#DIV/0!</v>
      </c>
      <c r="U24" s="32">
        <f>'入力用_削蹄競技 ①_●●審査委員'!U25+'入力用削蹄競技 ②_●●審査委員'!U25</f>
        <v>0</v>
      </c>
      <c r="V24" s="34" t="e">
        <f t="shared" si="1"/>
        <v>#DIV/0!</v>
      </c>
      <c r="W24" s="35"/>
    </row>
    <row r="25" spans="1:23" ht="30" customHeight="1" x14ac:dyDescent="0.15">
      <c r="A25" s="16">
        <f>削蹄競技_基!C25</f>
        <v>15</v>
      </c>
      <c r="B25" s="31" t="e">
        <f>AVERAGE('入力用_削蹄競技 ①_●●審査委員'!B26,'入力用削蹄競技 ②_●●審査委員'!B26)</f>
        <v>#DIV/0!</v>
      </c>
      <c r="C25" s="32" t="e">
        <f>AVERAGE('入力用_削蹄競技 ①_●●審査委員'!C26,'入力用削蹄競技 ②_●●審査委員'!C26)</f>
        <v>#DIV/0!</v>
      </c>
      <c r="D25" s="31" t="e">
        <f>AVERAGE('入力用_削蹄競技 ①_●●審査委員'!D26,'入力用削蹄競技 ②_●●審査委員'!D26)</f>
        <v>#DIV/0!</v>
      </c>
      <c r="E25" s="33" t="e">
        <f>AVERAGE('入力用_削蹄競技 ①_●●審査委員'!E26,'入力用削蹄競技 ②_●●審査委員'!E26)</f>
        <v>#DIV/0!</v>
      </c>
      <c r="F25" s="33" t="e">
        <f>AVERAGE('入力用_削蹄競技 ①_●●審査委員'!F26,'入力用削蹄競技 ②_●●審査委員'!F26)</f>
        <v>#DIV/0!</v>
      </c>
      <c r="G25" s="32" t="e">
        <f>AVERAGE('入力用_削蹄競技 ①_●●審査委員'!G26,'入力用削蹄競技 ②_●●審査委員'!G26)</f>
        <v>#DIV/0!</v>
      </c>
      <c r="H25" s="31" t="e">
        <f>AVERAGE('入力用_削蹄競技 ①_●●審査委員'!H26,'入力用削蹄競技 ②_●●審査委員'!H26)</f>
        <v>#DIV/0!</v>
      </c>
      <c r="I25" s="33" t="e">
        <f>AVERAGE('入力用_削蹄競技 ①_●●審査委員'!I26,'入力用削蹄競技 ②_●●審査委員'!I26)</f>
        <v>#DIV/0!</v>
      </c>
      <c r="J25" s="33" t="e">
        <f>AVERAGE('入力用_削蹄競技 ①_●●審査委員'!J26,'入力用削蹄競技 ②_●●審査委員'!J26)</f>
        <v>#DIV/0!</v>
      </c>
      <c r="K25" s="33" t="e">
        <f>AVERAGE('入力用_削蹄競技 ①_●●審査委員'!K26,'入力用削蹄競技 ②_●●審査委員'!K26)</f>
        <v>#DIV/0!</v>
      </c>
      <c r="L25" s="40" t="e">
        <f>AVERAGE('入力用_削蹄競技 ①_●●審査委員'!L26,'入力用削蹄競技 ②_●●審査委員'!L26)</f>
        <v>#DIV/0!</v>
      </c>
      <c r="M25" s="33" t="e">
        <f>AVERAGE('入力用_削蹄競技 ①_●●審査委員'!M26,'入力用削蹄競技 ②_●●審査委員'!M26)</f>
        <v>#DIV/0!</v>
      </c>
      <c r="N25" s="33" t="e">
        <f>AVERAGE('入力用_削蹄競技 ①_●●審査委員'!N26,'入力用削蹄競技 ②_●●審査委員'!N26)</f>
        <v>#DIV/0!</v>
      </c>
      <c r="O25" s="32" t="e">
        <f>AVERAGE('入力用_削蹄競技 ①_●●審査委員'!O26,'入力用削蹄競技 ②_●●審査委員'!O26)</f>
        <v>#DIV/0!</v>
      </c>
      <c r="P25" s="31" t="e">
        <f>AVERAGE('入力用_削蹄競技 ①_●●審査委員'!P26,'入力用削蹄競技 ②_●●審査委員'!P26)</f>
        <v>#DIV/0!</v>
      </c>
      <c r="Q25" s="33" t="e">
        <f>AVERAGE('入力用_削蹄競技 ①_●●審査委員'!Q26,'入力用削蹄競技 ②_●●審査委員'!Q26)</f>
        <v>#DIV/0!</v>
      </c>
      <c r="R25" s="31" t="e">
        <f>AVERAGE('入力用_削蹄競技 ①_●●審査委員'!R26,'入力用削蹄競技 ②_●●審査委員'!R26)</f>
        <v>#DIV/0!</v>
      </c>
      <c r="S25" s="32" t="e">
        <f>AVERAGE('入力用_削蹄競技 ①_●●審査委員'!S26,'入力用削蹄競技 ②_●●審査委員'!S26)</f>
        <v>#DIV/0!</v>
      </c>
      <c r="T25" s="108" t="e">
        <f t="shared" si="0"/>
        <v>#DIV/0!</v>
      </c>
      <c r="U25" s="32">
        <f>'入力用_削蹄競技 ①_●●審査委員'!U26+'入力用削蹄競技 ②_●●審査委員'!U26</f>
        <v>0</v>
      </c>
      <c r="V25" s="34" t="e">
        <f t="shared" si="1"/>
        <v>#DIV/0!</v>
      </c>
      <c r="W25" s="35"/>
    </row>
    <row r="26" spans="1:23" ht="30" customHeight="1" x14ac:dyDescent="0.15">
      <c r="A26" s="16">
        <f>削蹄競技_基!C26</f>
        <v>16</v>
      </c>
      <c r="B26" s="31" t="e">
        <f>AVERAGE('入力用_削蹄競技 ①_●●審査委員'!B27,'入力用削蹄競技 ②_●●審査委員'!B27)</f>
        <v>#DIV/0!</v>
      </c>
      <c r="C26" s="32" t="e">
        <f>AVERAGE('入力用_削蹄競技 ①_●●審査委員'!C27,'入力用削蹄競技 ②_●●審査委員'!C27)</f>
        <v>#DIV/0!</v>
      </c>
      <c r="D26" s="31" t="e">
        <f>AVERAGE('入力用_削蹄競技 ①_●●審査委員'!D27,'入力用削蹄競技 ②_●●審査委員'!D27)</f>
        <v>#DIV/0!</v>
      </c>
      <c r="E26" s="33" t="e">
        <f>AVERAGE('入力用_削蹄競技 ①_●●審査委員'!E27,'入力用削蹄競技 ②_●●審査委員'!E27)</f>
        <v>#DIV/0!</v>
      </c>
      <c r="F26" s="33" t="e">
        <f>AVERAGE('入力用_削蹄競技 ①_●●審査委員'!F27,'入力用削蹄競技 ②_●●審査委員'!F27)</f>
        <v>#DIV/0!</v>
      </c>
      <c r="G26" s="32" t="e">
        <f>AVERAGE('入力用_削蹄競技 ①_●●審査委員'!G27,'入力用削蹄競技 ②_●●審査委員'!G27)</f>
        <v>#DIV/0!</v>
      </c>
      <c r="H26" s="31" t="e">
        <f>AVERAGE('入力用_削蹄競技 ①_●●審査委員'!H27,'入力用削蹄競技 ②_●●審査委員'!H27)</f>
        <v>#DIV/0!</v>
      </c>
      <c r="I26" s="33" t="e">
        <f>AVERAGE('入力用_削蹄競技 ①_●●審査委員'!I27,'入力用削蹄競技 ②_●●審査委員'!I27)</f>
        <v>#DIV/0!</v>
      </c>
      <c r="J26" s="33" t="e">
        <f>AVERAGE('入力用_削蹄競技 ①_●●審査委員'!J27,'入力用削蹄競技 ②_●●審査委員'!J27)</f>
        <v>#DIV/0!</v>
      </c>
      <c r="K26" s="33" t="e">
        <f>AVERAGE('入力用_削蹄競技 ①_●●審査委員'!K27,'入力用削蹄競技 ②_●●審査委員'!K27)</f>
        <v>#DIV/0!</v>
      </c>
      <c r="L26" s="40" t="e">
        <f>AVERAGE('入力用_削蹄競技 ①_●●審査委員'!L27,'入力用削蹄競技 ②_●●審査委員'!L27)</f>
        <v>#DIV/0!</v>
      </c>
      <c r="M26" s="33" t="e">
        <f>AVERAGE('入力用_削蹄競技 ①_●●審査委員'!M27,'入力用削蹄競技 ②_●●審査委員'!M27)</f>
        <v>#DIV/0!</v>
      </c>
      <c r="N26" s="33" t="e">
        <f>AVERAGE('入力用_削蹄競技 ①_●●審査委員'!N27,'入力用削蹄競技 ②_●●審査委員'!N27)</f>
        <v>#DIV/0!</v>
      </c>
      <c r="O26" s="32" t="e">
        <f>AVERAGE('入力用_削蹄競技 ①_●●審査委員'!O27,'入力用削蹄競技 ②_●●審査委員'!O27)</f>
        <v>#DIV/0!</v>
      </c>
      <c r="P26" s="31" t="e">
        <f>AVERAGE('入力用_削蹄競技 ①_●●審査委員'!P27,'入力用削蹄競技 ②_●●審査委員'!P27)</f>
        <v>#DIV/0!</v>
      </c>
      <c r="Q26" s="33" t="e">
        <f>AVERAGE('入力用_削蹄競技 ①_●●審査委員'!Q27,'入力用削蹄競技 ②_●●審査委員'!Q27)</f>
        <v>#DIV/0!</v>
      </c>
      <c r="R26" s="31" t="e">
        <f>AVERAGE('入力用_削蹄競技 ①_●●審査委員'!R27,'入力用削蹄競技 ②_●●審査委員'!R27)</f>
        <v>#DIV/0!</v>
      </c>
      <c r="S26" s="32" t="e">
        <f>AVERAGE('入力用_削蹄競技 ①_●●審査委員'!S27,'入力用削蹄競技 ②_●●審査委員'!S27)</f>
        <v>#DIV/0!</v>
      </c>
      <c r="T26" s="108" t="e">
        <f t="shared" si="0"/>
        <v>#DIV/0!</v>
      </c>
      <c r="U26" s="32">
        <f>'入力用_削蹄競技 ①_●●審査委員'!U27+'入力用削蹄競技 ②_●●審査委員'!U27</f>
        <v>0</v>
      </c>
      <c r="V26" s="55" t="e">
        <f t="shared" si="1"/>
        <v>#DIV/0!</v>
      </c>
      <c r="W26" s="35"/>
    </row>
    <row r="27" spans="1:23" ht="30" customHeight="1" x14ac:dyDescent="0.15">
      <c r="A27" s="170">
        <f>削蹄競技_基!C27</f>
        <v>17</v>
      </c>
      <c r="B27" s="31" t="e">
        <f>AVERAGE('入力用_削蹄競技 ①_●●審査委員'!B28,'入力用削蹄競技 ②_●●審査委員'!B28)</f>
        <v>#DIV/0!</v>
      </c>
      <c r="C27" s="32" t="e">
        <f>AVERAGE('入力用_削蹄競技 ①_●●審査委員'!C28,'入力用削蹄競技 ②_●●審査委員'!C28)</f>
        <v>#DIV/0!</v>
      </c>
      <c r="D27" s="31" t="e">
        <f>AVERAGE('入力用_削蹄競技 ①_●●審査委員'!D28,'入力用削蹄競技 ②_●●審査委員'!D28)</f>
        <v>#DIV/0!</v>
      </c>
      <c r="E27" s="33" t="e">
        <f>AVERAGE('入力用_削蹄競技 ①_●●審査委員'!E28,'入力用削蹄競技 ②_●●審査委員'!E28)</f>
        <v>#DIV/0!</v>
      </c>
      <c r="F27" s="33" t="e">
        <f>AVERAGE('入力用_削蹄競技 ①_●●審査委員'!F28,'入力用削蹄競技 ②_●●審査委員'!F28)</f>
        <v>#DIV/0!</v>
      </c>
      <c r="G27" s="32" t="e">
        <f>AVERAGE('入力用_削蹄競技 ①_●●審査委員'!G28,'入力用削蹄競技 ②_●●審査委員'!G28)</f>
        <v>#DIV/0!</v>
      </c>
      <c r="H27" s="40" t="e">
        <f>AVERAGE('入力用_削蹄競技 ①_●●審査委員'!H28,'入力用削蹄競技 ②_●●審査委員'!H28)</f>
        <v>#DIV/0!</v>
      </c>
      <c r="I27" s="33" t="e">
        <f>AVERAGE('入力用_削蹄競技 ①_●●審査委員'!I28,'入力用削蹄競技 ②_●●審査委員'!I28)</f>
        <v>#DIV/0!</v>
      </c>
      <c r="J27" s="33" t="e">
        <f>AVERAGE('入力用_削蹄競技 ①_●●審査委員'!J28,'入力用削蹄競技 ②_●●審査委員'!J28)</f>
        <v>#DIV/0!</v>
      </c>
      <c r="K27" s="33" t="e">
        <f>AVERAGE('入力用_削蹄競技 ①_●●審査委員'!K28,'入力用削蹄競技 ②_●●審査委員'!K28)</f>
        <v>#DIV/0!</v>
      </c>
      <c r="L27" s="40" t="e">
        <f>AVERAGE('入力用_削蹄競技 ①_●●審査委員'!L28,'入力用削蹄競技 ②_●●審査委員'!L28)</f>
        <v>#DIV/0!</v>
      </c>
      <c r="M27" s="33" t="e">
        <f>AVERAGE('入力用_削蹄競技 ①_●●審査委員'!M28,'入力用削蹄競技 ②_●●審査委員'!M28)</f>
        <v>#DIV/0!</v>
      </c>
      <c r="N27" s="33" t="e">
        <f>AVERAGE('入力用_削蹄競技 ①_●●審査委員'!N28,'入力用削蹄競技 ②_●●審査委員'!N28)</f>
        <v>#DIV/0!</v>
      </c>
      <c r="O27" s="32" t="e">
        <f>AVERAGE('入力用_削蹄競技 ①_●●審査委員'!O28,'入力用削蹄競技 ②_●●審査委員'!O28)</f>
        <v>#DIV/0!</v>
      </c>
      <c r="P27" s="31" t="e">
        <f>AVERAGE('入力用_削蹄競技 ①_●●審査委員'!P28,'入力用削蹄競技 ②_●●審査委員'!P28)</f>
        <v>#DIV/0!</v>
      </c>
      <c r="Q27" s="33" t="e">
        <f>AVERAGE('入力用_削蹄競技 ①_●●審査委員'!Q28,'入力用削蹄競技 ②_●●審査委員'!Q28)</f>
        <v>#DIV/0!</v>
      </c>
      <c r="R27" s="31" t="e">
        <f>AVERAGE('入力用_削蹄競技 ①_●●審査委員'!R28,'入力用削蹄競技 ②_●●審査委員'!R28)</f>
        <v>#DIV/0!</v>
      </c>
      <c r="S27" s="32" t="e">
        <f>AVERAGE('入力用_削蹄競技 ①_●●審査委員'!S28,'入力用削蹄競技 ②_●●審査委員'!S28)</f>
        <v>#DIV/0!</v>
      </c>
      <c r="T27" s="108" t="e">
        <f t="shared" si="0"/>
        <v>#DIV/0!</v>
      </c>
      <c r="U27" s="32">
        <f>'入力用_削蹄競技 ①_●●審査委員'!U28+'入力用削蹄競技 ②_●●審査委員'!U28</f>
        <v>0</v>
      </c>
      <c r="V27" s="55" t="e">
        <f t="shared" si="1"/>
        <v>#DIV/0!</v>
      </c>
      <c r="W27" s="35"/>
    </row>
    <row r="28" spans="1:23" ht="30" customHeight="1" x14ac:dyDescent="0.15">
      <c r="A28" s="170">
        <f>削蹄競技_基!C28</f>
        <v>18</v>
      </c>
      <c r="B28" s="31" t="e">
        <f>AVERAGE('入力用_削蹄競技 ①_●●審査委員'!B29,'入力用削蹄競技 ②_●●審査委員'!B29)</f>
        <v>#DIV/0!</v>
      </c>
      <c r="C28" s="32" t="e">
        <f>AVERAGE('入力用_削蹄競技 ①_●●審査委員'!C29,'入力用削蹄競技 ②_●●審査委員'!C29)</f>
        <v>#DIV/0!</v>
      </c>
      <c r="D28" s="31" t="e">
        <f>AVERAGE('入力用_削蹄競技 ①_●●審査委員'!D29,'入力用削蹄競技 ②_●●審査委員'!D29)</f>
        <v>#DIV/0!</v>
      </c>
      <c r="E28" s="33" t="e">
        <f>AVERAGE('入力用_削蹄競技 ①_●●審査委員'!E29,'入力用削蹄競技 ②_●●審査委員'!E29)</f>
        <v>#DIV/0!</v>
      </c>
      <c r="F28" s="33" t="e">
        <f>AVERAGE('入力用_削蹄競技 ①_●●審査委員'!F29,'入力用削蹄競技 ②_●●審査委員'!F29)</f>
        <v>#DIV/0!</v>
      </c>
      <c r="G28" s="32" t="e">
        <f>AVERAGE('入力用_削蹄競技 ①_●●審査委員'!G29,'入力用削蹄競技 ②_●●審査委員'!G29)</f>
        <v>#DIV/0!</v>
      </c>
      <c r="H28" s="31" t="e">
        <f>AVERAGE('入力用_削蹄競技 ①_●●審査委員'!H29,'入力用削蹄競技 ②_●●審査委員'!H29)</f>
        <v>#DIV/0!</v>
      </c>
      <c r="I28" s="33" t="e">
        <f>AVERAGE('入力用_削蹄競技 ①_●●審査委員'!I29,'入力用削蹄競技 ②_●●審査委員'!I29)</f>
        <v>#DIV/0!</v>
      </c>
      <c r="J28" s="33" t="e">
        <f>AVERAGE('入力用_削蹄競技 ①_●●審査委員'!J29,'入力用削蹄競技 ②_●●審査委員'!J29)</f>
        <v>#DIV/0!</v>
      </c>
      <c r="K28" s="33" t="e">
        <f>AVERAGE('入力用_削蹄競技 ①_●●審査委員'!K29,'入力用削蹄競技 ②_●●審査委員'!K29)</f>
        <v>#DIV/0!</v>
      </c>
      <c r="L28" s="33" t="e">
        <f>AVERAGE('入力用_削蹄競技 ①_●●審査委員'!L29,'入力用削蹄競技 ②_●●審査委員'!L29)</f>
        <v>#DIV/0!</v>
      </c>
      <c r="M28" s="33" t="e">
        <f>AVERAGE('入力用_削蹄競技 ①_●●審査委員'!M29,'入力用削蹄競技 ②_●●審査委員'!M29)</f>
        <v>#DIV/0!</v>
      </c>
      <c r="N28" s="33" t="e">
        <f>AVERAGE('入力用_削蹄競技 ①_●●審査委員'!N29,'入力用削蹄競技 ②_●●審査委員'!N29)</f>
        <v>#DIV/0!</v>
      </c>
      <c r="O28" s="32" t="e">
        <f>AVERAGE('入力用_削蹄競技 ①_●●審査委員'!O29,'入力用削蹄競技 ②_●●審査委員'!O29)</f>
        <v>#DIV/0!</v>
      </c>
      <c r="P28" s="31" t="e">
        <f>AVERAGE('入力用_削蹄競技 ①_●●審査委員'!P29,'入力用削蹄競技 ②_●●審査委員'!P29)</f>
        <v>#DIV/0!</v>
      </c>
      <c r="Q28" s="32" t="e">
        <f>AVERAGE('入力用_削蹄競技 ①_●●審査委員'!Q29,'入力用削蹄競技 ②_●●審査委員'!Q29)</f>
        <v>#DIV/0!</v>
      </c>
      <c r="R28" s="31" t="e">
        <f>AVERAGE('入力用_削蹄競技 ①_●●審査委員'!R29,'入力用削蹄競技 ②_●●審査委員'!R29)</f>
        <v>#DIV/0!</v>
      </c>
      <c r="S28" s="32" t="e">
        <f>AVERAGE('入力用_削蹄競技 ①_●●審査委員'!S29,'入力用削蹄競技 ②_●●審査委員'!S29)</f>
        <v>#DIV/0!</v>
      </c>
      <c r="T28" s="171" t="e">
        <f t="shared" si="0"/>
        <v>#DIV/0!</v>
      </c>
      <c r="U28" s="32">
        <f>'入力用_削蹄競技 ①_●●審査委員'!U29+'入力用削蹄競技 ②_●●審査委員'!U29</f>
        <v>0</v>
      </c>
      <c r="V28" s="108" t="e">
        <f t="shared" si="1"/>
        <v>#DIV/0!</v>
      </c>
      <c r="W28" s="172"/>
    </row>
    <row r="29" spans="1:23" ht="30" customHeight="1" x14ac:dyDescent="0.15">
      <c r="A29" s="170">
        <f>削蹄競技_基!C29</f>
        <v>19</v>
      </c>
      <c r="B29" s="31" t="e">
        <f>AVERAGE('入力用_削蹄競技 ①_●●審査委員'!B30,'入力用削蹄競技 ②_●●審査委員'!B30)</f>
        <v>#DIV/0!</v>
      </c>
      <c r="C29" s="32" t="e">
        <f>AVERAGE('入力用_削蹄競技 ①_●●審査委員'!C30,'入力用削蹄競技 ②_●●審査委員'!C30)</f>
        <v>#DIV/0!</v>
      </c>
      <c r="D29" s="31" t="e">
        <f>AVERAGE('入力用_削蹄競技 ①_●●審査委員'!D30,'入力用削蹄競技 ②_●●審査委員'!D30)</f>
        <v>#DIV/0!</v>
      </c>
      <c r="E29" s="33" t="e">
        <f>AVERAGE('入力用_削蹄競技 ①_●●審査委員'!E30,'入力用削蹄競技 ②_●●審査委員'!E30)</f>
        <v>#DIV/0!</v>
      </c>
      <c r="F29" s="33" t="e">
        <f>AVERAGE('入力用_削蹄競技 ①_●●審査委員'!F30,'入力用削蹄競技 ②_●●審査委員'!F30)</f>
        <v>#DIV/0!</v>
      </c>
      <c r="G29" s="32" t="e">
        <f>AVERAGE('入力用_削蹄競技 ①_●●審査委員'!G30,'入力用削蹄競技 ②_●●審査委員'!G30)</f>
        <v>#DIV/0!</v>
      </c>
      <c r="H29" s="31" t="e">
        <f>AVERAGE('入力用_削蹄競技 ①_●●審査委員'!H30,'入力用削蹄競技 ②_●●審査委員'!H30)</f>
        <v>#DIV/0!</v>
      </c>
      <c r="I29" s="33" t="e">
        <f>AVERAGE('入力用_削蹄競技 ①_●●審査委員'!I30,'入力用削蹄競技 ②_●●審査委員'!I30)</f>
        <v>#DIV/0!</v>
      </c>
      <c r="J29" s="33" t="e">
        <f>AVERAGE('入力用_削蹄競技 ①_●●審査委員'!J30,'入力用削蹄競技 ②_●●審査委員'!J30)</f>
        <v>#DIV/0!</v>
      </c>
      <c r="K29" s="33" t="e">
        <f>AVERAGE('入力用_削蹄競技 ①_●●審査委員'!K30,'入力用削蹄競技 ②_●●審査委員'!K30)</f>
        <v>#DIV/0!</v>
      </c>
      <c r="L29" s="33" t="e">
        <f>AVERAGE('入力用_削蹄競技 ①_●●審査委員'!L30,'入力用削蹄競技 ②_●●審査委員'!L30)</f>
        <v>#DIV/0!</v>
      </c>
      <c r="M29" s="33" t="e">
        <f>AVERAGE('入力用_削蹄競技 ①_●●審査委員'!M30,'入力用削蹄競技 ②_●●審査委員'!M30)</f>
        <v>#DIV/0!</v>
      </c>
      <c r="N29" s="33" t="e">
        <f>AVERAGE('入力用_削蹄競技 ①_●●審査委員'!N30,'入力用削蹄競技 ②_●●審査委員'!N30)</f>
        <v>#DIV/0!</v>
      </c>
      <c r="O29" s="32" t="e">
        <f>AVERAGE('入力用_削蹄競技 ①_●●審査委員'!O30,'入力用削蹄競技 ②_●●審査委員'!O30)</f>
        <v>#DIV/0!</v>
      </c>
      <c r="P29" s="31" t="e">
        <f>AVERAGE('入力用_削蹄競技 ①_●●審査委員'!P30,'入力用削蹄競技 ②_●●審査委員'!P30)</f>
        <v>#DIV/0!</v>
      </c>
      <c r="Q29" s="32" t="e">
        <f>AVERAGE('入力用_削蹄競技 ①_●●審査委員'!Q30,'入力用削蹄競技 ②_●●審査委員'!Q30)</f>
        <v>#DIV/0!</v>
      </c>
      <c r="R29" s="31" t="e">
        <f>AVERAGE('入力用_削蹄競技 ①_●●審査委員'!R30,'入力用削蹄競技 ②_●●審査委員'!R30)</f>
        <v>#DIV/0!</v>
      </c>
      <c r="S29" s="32" t="e">
        <f>AVERAGE('入力用_削蹄競技 ①_●●審査委員'!S30,'入力用削蹄競技 ②_●●審査委員'!S30)</f>
        <v>#DIV/0!</v>
      </c>
      <c r="T29" s="171" t="e">
        <f t="shared" ref="T29:T30" si="2">SUM(B29:S29)</f>
        <v>#DIV/0!</v>
      </c>
      <c r="U29" s="32">
        <f>'入力用_削蹄競技 ①_●●審査委員'!U30+'入力用削蹄競技 ②_●●審査委員'!U30</f>
        <v>0</v>
      </c>
      <c r="V29" s="108" t="e">
        <f t="shared" si="1"/>
        <v>#DIV/0!</v>
      </c>
      <c r="W29" s="172"/>
    </row>
    <row r="30" spans="1:23" ht="30" customHeight="1" thickBot="1" x14ac:dyDescent="0.2">
      <c r="A30" s="224">
        <f>削蹄競技_基!C30</f>
        <v>20</v>
      </c>
      <c r="B30" s="64" t="e">
        <f>AVERAGE('入力用_削蹄競技 ①_●●審査委員'!B31,'入力用削蹄競技 ②_●●審査委員'!B31)</f>
        <v>#DIV/0!</v>
      </c>
      <c r="C30" s="65" t="e">
        <f>AVERAGE('入力用_削蹄競技 ①_●●審査委員'!C31,'入力用削蹄競技 ②_●●審査委員'!C31)</f>
        <v>#DIV/0!</v>
      </c>
      <c r="D30" s="64" t="e">
        <f>AVERAGE('入力用_削蹄競技 ①_●●審査委員'!D31,'入力用削蹄競技 ②_●●審査委員'!D31)</f>
        <v>#DIV/0!</v>
      </c>
      <c r="E30" s="66" t="e">
        <f>AVERAGE('入力用_削蹄競技 ①_●●審査委員'!E31,'入力用削蹄競技 ②_●●審査委員'!E31)</f>
        <v>#DIV/0!</v>
      </c>
      <c r="F30" s="66" t="e">
        <f>AVERAGE('入力用_削蹄競技 ①_●●審査委員'!F31,'入力用削蹄競技 ②_●●審査委員'!F31)</f>
        <v>#DIV/0!</v>
      </c>
      <c r="G30" s="65" t="e">
        <f>AVERAGE('入力用_削蹄競技 ①_●●審査委員'!G31,'入力用削蹄競技 ②_●●審査委員'!G31)</f>
        <v>#DIV/0!</v>
      </c>
      <c r="H30" s="64" t="e">
        <f>AVERAGE('入力用_削蹄競技 ①_●●審査委員'!H31,'入力用削蹄競技 ②_●●審査委員'!H31)</f>
        <v>#DIV/0!</v>
      </c>
      <c r="I30" s="66" t="e">
        <f>AVERAGE('入力用_削蹄競技 ①_●●審査委員'!I31,'入力用削蹄競技 ②_●●審査委員'!I31)</f>
        <v>#DIV/0!</v>
      </c>
      <c r="J30" s="66" t="e">
        <f>AVERAGE('入力用_削蹄競技 ①_●●審査委員'!J31,'入力用削蹄競技 ②_●●審査委員'!J31)</f>
        <v>#DIV/0!</v>
      </c>
      <c r="K30" s="66" t="e">
        <f>AVERAGE('入力用_削蹄競技 ①_●●審査委員'!K31,'入力用削蹄競技 ②_●●審査委員'!K31)</f>
        <v>#DIV/0!</v>
      </c>
      <c r="L30" s="66" t="e">
        <f>AVERAGE('入力用_削蹄競技 ①_●●審査委員'!L31,'入力用削蹄競技 ②_●●審査委員'!L31)</f>
        <v>#DIV/0!</v>
      </c>
      <c r="M30" s="66" t="e">
        <f>AVERAGE('入力用_削蹄競技 ①_●●審査委員'!M31,'入力用削蹄競技 ②_●●審査委員'!M31)</f>
        <v>#DIV/0!</v>
      </c>
      <c r="N30" s="66" t="e">
        <f>AVERAGE('入力用_削蹄競技 ①_●●審査委員'!N31,'入力用削蹄競技 ②_●●審査委員'!N31)</f>
        <v>#DIV/0!</v>
      </c>
      <c r="O30" s="65" t="e">
        <f>AVERAGE('入力用_削蹄競技 ①_●●審査委員'!O31,'入力用削蹄競技 ②_●●審査委員'!O31)</f>
        <v>#DIV/0!</v>
      </c>
      <c r="P30" s="64" t="e">
        <f>AVERAGE('入力用_削蹄競技 ①_●●審査委員'!P31,'入力用削蹄競技 ②_●●審査委員'!P31)</f>
        <v>#DIV/0!</v>
      </c>
      <c r="Q30" s="65" t="e">
        <f>AVERAGE('入力用_削蹄競技 ①_●●審査委員'!Q31,'入力用削蹄競技 ②_●●審査委員'!Q31)</f>
        <v>#DIV/0!</v>
      </c>
      <c r="R30" s="64" t="e">
        <f>AVERAGE('入力用_削蹄競技 ①_●●審査委員'!R31,'入力用削蹄競技 ②_●●審査委員'!R31)</f>
        <v>#DIV/0!</v>
      </c>
      <c r="S30" s="65" t="e">
        <f>AVERAGE('入力用_削蹄競技 ①_●●審査委員'!S31,'入力用削蹄競技 ②_●●審査委員'!S31)</f>
        <v>#DIV/0!</v>
      </c>
      <c r="T30" s="202" t="e">
        <f t="shared" si="2"/>
        <v>#DIV/0!</v>
      </c>
      <c r="U30" s="65">
        <f>'入力用_削蹄競技 ①_●●審査委員'!U31+'入力用削蹄競技 ②_●●審査委員'!U31</f>
        <v>0</v>
      </c>
      <c r="V30" s="225" t="e">
        <f t="shared" si="1"/>
        <v>#DIV/0!</v>
      </c>
      <c r="W30" s="203"/>
    </row>
    <row r="31" spans="1:23" ht="30" customHeight="1" x14ac:dyDescent="0.15"/>
    <row r="32" spans="1:23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</sheetData>
  <mergeCells count="46">
    <mergeCell ref="A2:A10"/>
    <mergeCell ref="B2:C3"/>
    <mergeCell ref="D2:G3"/>
    <mergeCell ref="H2:O2"/>
    <mergeCell ref="B4:C4"/>
    <mergeCell ref="D4:G4"/>
    <mergeCell ref="B6:C6"/>
    <mergeCell ref="D6:G6"/>
    <mergeCell ref="H6:K6"/>
    <mergeCell ref="H3:K3"/>
    <mergeCell ref="L3:O3"/>
    <mergeCell ref="H4:K4"/>
    <mergeCell ref="L4:O4"/>
    <mergeCell ref="B5:C5"/>
    <mergeCell ref="D5:G5"/>
    <mergeCell ref="H5:K5"/>
    <mergeCell ref="P4:Q4"/>
    <mergeCell ref="P2:Q3"/>
    <mergeCell ref="R2:S3"/>
    <mergeCell ref="B7:C7"/>
    <mergeCell ref="D7:G7"/>
    <mergeCell ref="H7:K7"/>
    <mergeCell ref="L7:O7"/>
    <mergeCell ref="P7:Q7"/>
    <mergeCell ref="L5:O5"/>
    <mergeCell ref="P5:Q5"/>
    <mergeCell ref="R5:S5"/>
    <mergeCell ref="L6:O6"/>
    <mergeCell ref="P6:Q6"/>
    <mergeCell ref="R6:S6"/>
    <mergeCell ref="B8:C8"/>
    <mergeCell ref="D8:G8"/>
    <mergeCell ref="H8:K8"/>
    <mergeCell ref="L8:O8"/>
    <mergeCell ref="P8:Q8"/>
    <mergeCell ref="T9:T10"/>
    <mergeCell ref="U9:U10"/>
    <mergeCell ref="V9:V10"/>
    <mergeCell ref="R7:S7"/>
    <mergeCell ref="W9:W10"/>
    <mergeCell ref="R8:S8"/>
    <mergeCell ref="T2:T8"/>
    <mergeCell ref="U2:U8"/>
    <mergeCell ref="V2:V8"/>
    <mergeCell ref="W2:W8"/>
    <mergeCell ref="R4:S4"/>
  </mergeCells>
  <phoneticPr fontId="1"/>
  <pageMargins left="0.51" right="0.37" top="0.48" bottom="1" header="0.51200000000000001" footer="0.51200000000000001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6A22-E2DA-4446-8516-7E746AAF11F1}">
  <sheetPr>
    <tabColor rgb="FF33CC33"/>
    <pageSetUpPr fitToPage="1"/>
  </sheetPr>
  <dimension ref="A1:Q47"/>
  <sheetViews>
    <sheetView zoomScale="70" zoomScaleNormal="70" zoomScaleSheetLayoutView="55" workbookViewId="0">
      <selection activeCell="E2" sqref="E2"/>
    </sheetView>
  </sheetViews>
  <sheetFormatPr defaultRowHeight="13.5" x14ac:dyDescent="0.15"/>
  <cols>
    <col min="1" max="1" width="11.125" style="18" customWidth="1"/>
    <col min="2" max="4" width="13.375" style="17" customWidth="1"/>
    <col min="5" max="5" width="15.75" style="18" customWidth="1"/>
    <col min="6" max="6" width="13.375" style="19" customWidth="1"/>
    <col min="7" max="9" width="13.375" style="17" customWidth="1"/>
    <col min="10" max="11" width="15.75" style="18" customWidth="1"/>
    <col min="12" max="12" width="36.625" style="18" customWidth="1"/>
    <col min="13" max="16" width="9" style="17"/>
    <col min="17" max="17" width="12.5" style="17" bestFit="1" customWidth="1"/>
    <col min="18" max="16384" width="9" style="17"/>
  </cols>
  <sheetData>
    <row r="1" spans="1:17" ht="43.5" customHeight="1" x14ac:dyDescent="0.15">
      <c r="A1" s="423" t="str">
        <f>名簿!$A$1</f>
        <v>大会名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</row>
    <row r="2" spans="1:17" ht="21" x14ac:dyDescent="0.15">
      <c r="A2" s="25"/>
      <c r="B2" s="25"/>
      <c r="C2" s="25"/>
      <c r="D2" s="25"/>
      <c r="E2" s="25"/>
      <c r="F2" s="25"/>
      <c r="G2" s="25"/>
      <c r="H2" s="25"/>
      <c r="I2" s="25"/>
      <c r="J2" s="118" t="str">
        <f>名簿!$C$3</f>
        <v>　　　と　き：（日付）（曜日）</v>
      </c>
      <c r="K2" s="25"/>
      <c r="L2" s="25"/>
    </row>
    <row r="3" spans="1:17" ht="24.75" customHeight="1" x14ac:dyDescent="0.15">
      <c r="J3" s="118" t="str">
        <f>名簿!$C$4</f>
        <v>　　　ところ：（場所）</v>
      </c>
      <c r="K3" s="20"/>
    </row>
    <row r="4" spans="1:17" ht="15" thickBot="1" x14ac:dyDescent="0.2">
      <c r="J4" s="118"/>
      <c r="K4" s="20"/>
    </row>
    <row r="5" spans="1:17" s="18" customFormat="1" ht="49.5" customHeight="1" thickBot="1" x14ac:dyDescent="0.2">
      <c r="A5" s="21" t="s">
        <v>3</v>
      </c>
      <c r="B5" s="72" t="s">
        <v>46</v>
      </c>
      <c r="C5" s="214" t="s">
        <v>35</v>
      </c>
      <c r="D5" s="22" t="s">
        <v>36</v>
      </c>
      <c r="E5" s="24" t="s">
        <v>4</v>
      </c>
      <c r="F5" s="218" t="s">
        <v>37</v>
      </c>
      <c r="G5" s="23" t="s">
        <v>38</v>
      </c>
      <c r="H5" s="23" t="s">
        <v>5</v>
      </c>
      <c r="I5" s="23" t="s">
        <v>54</v>
      </c>
      <c r="J5" s="24" t="s">
        <v>6</v>
      </c>
      <c r="K5" s="21" t="s">
        <v>39</v>
      </c>
      <c r="L5" s="21" t="s">
        <v>7</v>
      </c>
      <c r="M5" s="237" t="s">
        <v>64</v>
      </c>
      <c r="N5" s="18" t="s">
        <v>40</v>
      </c>
      <c r="O5" s="18" t="s">
        <v>41</v>
      </c>
      <c r="Q5" s="175"/>
    </row>
    <row r="6" spans="1:17" ht="36.75" customHeight="1" x14ac:dyDescent="0.15">
      <c r="A6" s="109">
        <f>削蹄競技_基!C11</f>
        <v>1</v>
      </c>
      <c r="B6" s="213"/>
      <c r="C6" s="110"/>
      <c r="D6" s="220">
        <f t="shared" ref="D6:D25" si="0">B6+C6</f>
        <v>0</v>
      </c>
      <c r="E6" s="70">
        <f t="shared" ref="E6:E25" si="1">_xlfn.RANK.EQ(D6,$D$6:$D$25)</f>
        <v>1</v>
      </c>
      <c r="F6" s="174" t="e">
        <f>'削蹄競技 平均（自動計算）'!T11</f>
        <v>#DIV/0!</v>
      </c>
      <c r="G6" s="221">
        <f>'削蹄競技 平均（自動計算）'!U11</f>
        <v>0</v>
      </c>
      <c r="H6" s="216" t="e">
        <f>'削蹄競技 平均（自動計算）'!V11</f>
        <v>#DIV/0!</v>
      </c>
      <c r="I6" s="212" t="e">
        <f t="shared" ref="I6:I25" si="2">_xlfn.RANK.EQ(H6,$H$6:$H$25)</f>
        <v>#DIV/0!</v>
      </c>
      <c r="J6" s="70"/>
      <c r="K6" s="109">
        <f>削蹄競技_基!A11</f>
        <v>0</v>
      </c>
      <c r="L6" s="109">
        <f>削蹄競技_基!B11</f>
        <v>0</v>
      </c>
      <c r="M6" s="238">
        <f>VLOOKUP(A6,名簿!$A$5:$G$26,4)</f>
        <v>0</v>
      </c>
      <c r="N6" s="18">
        <f>削蹄競技_基!A11</f>
        <v>0</v>
      </c>
      <c r="O6" s="75" t="e">
        <f t="shared" ref="O6:O25" si="3">+D6+H6</f>
        <v>#DIV/0!</v>
      </c>
      <c r="Q6" s="176"/>
    </row>
    <row r="7" spans="1:17" ht="36.75" customHeight="1" x14ac:dyDescent="0.15">
      <c r="A7" s="111">
        <f>削蹄競技_基!C12</f>
        <v>2</v>
      </c>
      <c r="B7" s="112"/>
      <c r="C7" s="113"/>
      <c r="D7" s="212">
        <f t="shared" si="0"/>
        <v>0</v>
      </c>
      <c r="E7" s="71">
        <f t="shared" si="1"/>
        <v>1</v>
      </c>
      <c r="F7" s="114" t="e">
        <f>'削蹄競技 平均（自動計算）'!T12</f>
        <v>#DIV/0!</v>
      </c>
      <c r="G7" s="115">
        <f>'削蹄競技 平均（自動計算）'!U12</f>
        <v>0</v>
      </c>
      <c r="H7" s="209" t="e">
        <f>'削蹄競技 平均（自動計算）'!V12</f>
        <v>#DIV/0!</v>
      </c>
      <c r="I7" s="212" t="e">
        <f t="shared" si="2"/>
        <v>#DIV/0!</v>
      </c>
      <c r="J7" s="71"/>
      <c r="K7" s="111">
        <f>削蹄競技_基!A12</f>
        <v>0</v>
      </c>
      <c r="L7" s="111">
        <f>削蹄競技_基!B12</f>
        <v>0</v>
      </c>
      <c r="M7" s="238">
        <f>VLOOKUP(A7,名簿!$A$5:$G$26,4)</f>
        <v>0</v>
      </c>
      <c r="N7" s="18">
        <f>削蹄競技_基!A12</f>
        <v>0</v>
      </c>
      <c r="O7" s="117" t="e">
        <f t="shared" si="3"/>
        <v>#DIV/0!</v>
      </c>
      <c r="Q7" s="176"/>
    </row>
    <row r="8" spans="1:17" ht="36.75" customHeight="1" x14ac:dyDescent="0.15">
      <c r="A8" s="111">
        <f>削蹄競技_基!C13</f>
        <v>3</v>
      </c>
      <c r="B8" s="112"/>
      <c r="C8" s="113"/>
      <c r="D8" s="212">
        <f t="shared" si="0"/>
        <v>0</v>
      </c>
      <c r="E8" s="71">
        <f t="shared" si="1"/>
        <v>1</v>
      </c>
      <c r="F8" s="114" t="e">
        <f>'削蹄競技 平均（自動計算）'!T13</f>
        <v>#DIV/0!</v>
      </c>
      <c r="G8" s="115">
        <f>'削蹄競技 平均（自動計算）'!U13</f>
        <v>0</v>
      </c>
      <c r="H8" s="209" t="e">
        <f>'削蹄競技 平均（自動計算）'!V13</f>
        <v>#DIV/0!</v>
      </c>
      <c r="I8" s="212" t="e">
        <f t="shared" si="2"/>
        <v>#DIV/0!</v>
      </c>
      <c r="J8" s="71"/>
      <c r="K8" s="111">
        <f>削蹄競技_基!A13</f>
        <v>0</v>
      </c>
      <c r="L8" s="111">
        <f>削蹄競技_基!B13</f>
        <v>0</v>
      </c>
      <c r="M8" s="238">
        <f>VLOOKUP(A8,名簿!$A$5:$G$26,4)</f>
        <v>0</v>
      </c>
      <c r="N8" s="18">
        <f>削蹄競技_基!A13</f>
        <v>0</v>
      </c>
      <c r="O8" s="117" t="e">
        <f t="shared" si="3"/>
        <v>#DIV/0!</v>
      </c>
      <c r="Q8" s="176"/>
    </row>
    <row r="9" spans="1:17" ht="36.75" customHeight="1" x14ac:dyDescent="0.15">
      <c r="A9" s="111">
        <f>削蹄競技_基!C14</f>
        <v>4</v>
      </c>
      <c r="B9" s="116"/>
      <c r="C9" s="113"/>
      <c r="D9" s="217">
        <f t="shared" si="0"/>
        <v>0</v>
      </c>
      <c r="E9" s="71">
        <f t="shared" si="1"/>
        <v>1</v>
      </c>
      <c r="F9" s="114" t="e">
        <f>'削蹄競技 平均（自動計算）'!T14</f>
        <v>#DIV/0!</v>
      </c>
      <c r="G9" s="115">
        <f>'削蹄競技 平均（自動計算）'!U14</f>
        <v>0</v>
      </c>
      <c r="H9" s="209" t="e">
        <f>'削蹄競技 平均（自動計算）'!V14</f>
        <v>#DIV/0!</v>
      </c>
      <c r="I9" s="212" t="e">
        <f t="shared" si="2"/>
        <v>#DIV/0!</v>
      </c>
      <c r="J9" s="71"/>
      <c r="K9" s="111">
        <f>削蹄競技_基!A14</f>
        <v>0</v>
      </c>
      <c r="L9" s="111">
        <f>削蹄競技_基!B14</f>
        <v>0</v>
      </c>
      <c r="M9" s="238">
        <f>VLOOKUP(A9,名簿!$A$5:$G$26,4)</f>
        <v>0</v>
      </c>
      <c r="N9" s="18">
        <f>削蹄競技_基!A14</f>
        <v>0</v>
      </c>
      <c r="O9" s="117" t="e">
        <f t="shared" si="3"/>
        <v>#DIV/0!</v>
      </c>
      <c r="Q9" s="176"/>
    </row>
    <row r="10" spans="1:17" ht="36.75" customHeight="1" x14ac:dyDescent="0.15">
      <c r="A10" s="111">
        <f>削蹄競技_基!C15</f>
        <v>5</v>
      </c>
      <c r="B10" s="112"/>
      <c r="C10" s="113"/>
      <c r="D10" s="217">
        <f t="shared" si="0"/>
        <v>0</v>
      </c>
      <c r="E10" s="71">
        <f t="shared" si="1"/>
        <v>1</v>
      </c>
      <c r="F10" s="114" t="e">
        <f>'削蹄競技 平均（自動計算）'!T15</f>
        <v>#DIV/0!</v>
      </c>
      <c r="G10" s="115">
        <f>'削蹄競技 平均（自動計算）'!U15</f>
        <v>0</v>
      </c>
      <c r="H10" s="209" t="e">
        <f>'削蹄競技 平均（自動計算）'!V15</f>
        <v>#DIV/0!</v>
      </c>
      <c r="I10" s="212" t="e">
        <f t="shared" si="2"/>
        <v>#DIV/0!</v>
      </c>
      <c r="J10" s="71"/>
      <c r="K10" s="111">
        <f>削蹄競技_基!A15</f>
        <v>0</v>
      </c>
      <c r="L10" s="111">
        <f>削蹄競技_基!B15</f>
        <v>0</v>
      </c>
      <c r="M10" s="238">
        <f>VLOOKUP(A10,名簿!$A$5:$G$26,4)</f>
        <v>0</v>
      </c>
      <c r="N10" s="18">
        <f>削蹄競技_基!A15</f>
        <v>0</v>
      </c>
      <c r="O10" s="117" t="e">
        <f t="shared" si="3"/>
        <v>#DIV/0!</v>
      </c>
      <c r="Q10" s="176"/>
    </row>
    <row r="11" spans="1:17" ht="36.75" customHeight="1" x14ac:dyDescent="0.15">
      <c r="A11" s="111">
        <f>削蹄競技_基!C16</f>
        <v>6</v>
      </c>
      <c r="B11" s="116"/>
      <c r="C11" s="113"/>
      <c r="D11" s="217">
        <f t="shared" si="0"/>
        <v>0</v>
      </c>
      <c r="E11" s="71">
        <f t="shared" si="1"/>
        <v>1</v>
      </c>
      <c r="F11" s="114" t="e">
        <f>'削蹄競技 平均（自動計算）'!T16</f>
        <v>#DIV/0!</v>
      </c>
      <c r="G11" s="115">
        <f>'削蹄競技 平均（自動計算）'!U16</f>
        <v>0</v>
      </c>
      <c r="H11" s="209" t="e">
        <f>'削蹄競技 平均（自動計算）'!V16</f>
        <v>#DIV/0!</v>
      </c>
      <c r="I11" s="212" t="e">
        <f t="shared" si="2"/>
        <v>#DIV/0!</v>
      </c>
      <c r="J11" s="71"/>
      <c r="K11" s="111">
        <f>削蹄競技_基!A16</f>
        <v>0</v>
      </c>
      <c r="L11" s="111">
        <f>削蹄競技_基!B16</f>
        <v>0</v>
      </c>
      <c r="M11" s="238">
        <f>VLOOKUP(A11,名簿!$A$5:$G$26,4)</f>
        <v>0</v>
      </c>
      <c r="N11" s="18">
        <f>削蹄競技_基!A16</f>
        <v>0</v>
      </c>
      <c r="O11" s="117" t="e">
        <f t="shared" si="3"/>
        <v>#DIV/0!</v>
      </c>
      <c r="Q11" s="176"/>
    </row>
    <row r="12" spans="1:17" ht="36.75" customHeight="1" x14ac:dyDescent="0.15">
      <c r="A12" s="111">
        <f>削蹄競技_基!C17</f>
        <v>7</v>
      </c>
      <c r="B12" s="112"/>
      <c r="C12" s="113"/>
      <c r="D12" s="217">
        <f t="shared" si="0"/>
        <v>0</v>
      </c>
      <c r="E12" s="71">
        <f t="shared" si="1"/>
        <v>1</v>
      </c>
      <c r="F12" s="114" t="e">
        <f>'削蹄競技 平均（自動計算）'!T17</f>
        <v>#DIV/0!</v>
      </c>
      <c r="G12" s="115">
        <f>'削蹄競技 平均（自動計算）'!U17</f>
        <v>0</v>
      </c>
      <c r="H12" s="209" t="e">
        <f>'削蹄競技 平均（自動計算）'!V17</f>
        <v>#DIV/0!</v>
      </c>
      <c r="I12" s="212" t="e">
        <f t="shared" si="2"/>
        <v>#DIV/0!</v>
      </c>
      <c r="J12" s="71"/>
      <c r="K12" s="111">
        <f>削蹄競技_基!A17</f>
        <v>0</v>
      </c>
      <c r="L12" s="111">
        <f>削蹄競技_基!B17</f>
        <v>0</v>
      </c>
      <c r="M12" s="238">
        <f>VLOOKUP(A12,名簿!$A$5:$G$26,4)</f>
        <v>0</v>
      </c>
      <c r="N12" s="18">
        <f>削蹄競技_基!A17</f>
        <v>0</v>
      </c>
      <c r="O12" s="117" t="e">
        <f t="shared" si="3"/>
        <v>#DIV/0!</v>
      </c>
      <c r="Q12" s="176"/>
    </row>
    <row r="13" spans="1:17" ht="36.75" customHeight="1" x14ac:dyDescent="0.15">
      <c r="A13" s="111">
        <f>削蹄競技_基!C18</f>
        <v>8</v>
      </c>
      <c r="B13" s="112"/>
      <c r="C13" s="113"/>
      <c r="D13" s="217">
        <f t="shared" si="0"/>
        <v>0</v>
      </c>
      <c r="E13" s="71">
        <f t="shared" si="1"/>
        <v>1</v>
      </c>
      <c r="F13" s="114" t="e">
        <f>'削蹄競技 平均（自動計算）'!T18</f>
        <v>#DIV/0!</v>
      </c>
      <c r="G13" s="115">
        <f>'削蹄競技 平均（自動計算）'!U18</f>
        <v>0</v>
      </c>
      <c r="H13" s="209" t="e">
        <f>'削蹄競技 平均（自動計算）'!V18</f>
        <v>#DIV/0!</v>
      </c>
      <c r="I13" s="212" t="e">
        <f t="shared" si="2"/>
        <v>#DIV/0!</v>
      </c>
      <c r="J13" s="71"/>
      <c r="K13" s="111">
        <f>削蹄競技_基!A18</f>
        <v>0</v>
      </c>
      <c r="L13" s="111">
        <f>削蹄競技_基!B18</f>
        <v>0</v>
      </c>
      <c r="M13" s="238">
        <f>VLOOKUP(A13,名簿!$A$5:$G$26,4)</f>
        <v>0</v>
      </c>
      <c r="N13" s="18">
        <f>削蹄競技_基!A18</f>
        <v>0</v>
      </c>
      <c r="O13" s="117" t="e">
        <f t="shared" si="3"/>
        <v>#DIV/0!</v>
      </c>
      <c r="Q13" s="176"/>
    </row>
    <row r="14" spans="1:17" ht="36.75" customHeight="1" x14ac:dyDescent="0.15">
      <c r="A14" s="111">
        <f>削蹄競技_基!C19</f>
        <v>9</v>
      </c>
      <c r="B14" s="112"/>
      <c r="C14" s="113"/>
      <c r="D14" s="217">
        <f t="shared" si="0"/>
        <v>0</v>
      </c>
      <c r="E14" s="71">
        <f t="shared" si="1"/>
        <v>1</v>
      </c>
      <c r="F14" s="114" t="e">
        <f>'削蹄競技 平均（自動計算）'!T19</f>
        <v>#DIV/0!</v>
      </c>
      <c r="G14" s="115">
        <f>'削蹄競技 平均（自動計算）'!U19</f>
        <v>0</v>
      </c>
      <c r="H14" s="209" t="e">
        <f>'削蹄競技 平均（自動計算）'!V19</f>
        <v>#DIV/0!</v>
      </c>
      <c r="I14" s="212" t="e">
        <f t="shared" si="2"/>
        <v>#DIV/0!</v>
      </c>
      <c r="J14" s="71"/>
      <c r="K14" s="111">
        <f>削蹄競技_基!A19</f>
        <v>0</v>
      </c>
      <c r="L14" s="111">
        <f>削蹄競技_基!B19</f>
        <v>0</v>
      </c>
      <c r="M14" s="238">
        <f>VLOOKUP(A14,名簿!$A$5:$G$26,4)</f>
        <v>0</v>
      </c>
      <c r="N14" s="18">
        <f>削蹄競技_基!A19</f>
        <v>0</v>
      </c>
      <c r="O14" s="117" t="e">
        <f t="shared" si="3"/>
        <v>#DIV/0!</v>
      </c>
      <c r="Q14" s="176"/>
    </row>
    <row r="15" spans="1:17" ht="36.75" customHeight="1" x14ac:dyDescent="0.15">
      <c r="A15" s="111">
        <f>削蹄競技_基!C20</f>
        <v>10</v>
      </c>
      <c r="B15" s="112"/>
      <c r="C15" s="113"/>
      <c r="D15" s="217">
        <f t="shared" si="0"/>
        <v>0</v>
      </c>
      <c r="E15" s="71">
        <f t="shared" si="1"/>
        <v>1</v>
      </c>
      <c r="F15" s="114" t="e">
        <f>'削蹄競技 平均（自動計算）'!T20</f>
        <v>#DIV/0!</v>
      </c>
      <c r="G15" s="115">
        <f>'削蹄競技 平均（自動計算）'!U20</f>
        <v>0</v>
      </c>
      <c r="H15" s="209" t="e">
        <f>'削蹄競技 平均（自動計算）'!V20</f>
        <v>#DIV/0!</v>
      </c>
      <c r="I15" s="212" t="e">
        <f t="shared" si="2"/>
        <v>#DIV/0!</v>
      </c>
      <c r="J15" s="71"/>
      <c r="K15" s="111">
        <f>削蹄競技_基!A20</f>
        <v>0</v>
      </c>
      <c r="L15" s="111">
        <f>削蹄競技_基!B20</f>
        <v>0</v>
      </c>
      <c r="M15" s="238">
        <f>VLOOKUP(A15,名簿!$A$5:$G$26,4)</f>
        <v>0</v>
      </c>
      <c r="N15" s="18">
        <f>削蹄競技_基!A20</f>
        <v>0</v>
      </c>
      <c r="O15" s="117" t="e">
        <f t="shared" si="3"/>
        <v>#DIV/0!</v>
      </c>
      <c r="Q15" s="176"/>
    </row>
    <row r="16" spans="1:17" ht="36.75" customHeight="1" x14ac:dyDescent="0.15">
      <c r="A16" s="111">
        <f>削蹄競技_基!C21</f>
        <v>11</v>
      </c>
      <c r="B16" s="219"/>
      <c r="C16" s="215"/>
      <c r="D16" s="217">
        <f t="shared" si="0"/>
        <v>0</v>
      </c>
      <c r="E16" s="71">
        <f t="shared" si="1"/>
        <v>1</v>
      </c>
      <c r="F16" s="114" t="e">
        <f>'削蹄競技 平均（自動計算）'!T21</f>
        <v>#DIV/0!</v>
      </c>
      <c r="G16" s="115">
        <f>'削蹄競技 平均（自動計算）'!U21</f>
        <v>0</v>
      </c>
      <c r="H16" s="209" t="e">
        <f>'削蹄競技 平均（自動計算）'!V21</f>
        <v>#DIV/0!</v>
      </c>
      <c r="I16" s="212" t="e">
        <f t="shared" si="2"/>
        <v>#DIV/0!</v>
      </c>
      <c r="J16" s="71"/>
      <c r="K16" s="111">
        <f>削蹄競技_基!A21</f>
        <v>0</v>
      </c>
      <c r="L16" s="111">
        <f>削蹄競技_基!B21</f>
        <v>0</v>
      </c>
      <c r="M16" s="238">
        <f>VLOOKUP(A16,名簿!$A$5:$G$26,4)</f>
        <v>0</v>
      </c>
      <c r="N16" s="18">
        <f>削蹄競技_基!A21</f>
        <v>0</v>
      </c>
      <c r="O16" s="117" t="e">
        <f t="shared" si="3"/>
        <v>#DIV/0!</v>
      </c>
      <c r="Q16" s="176"/>
    </row>
    <row r="17" spans="1:17" ht="36.75" customHeight="1" x14ac:dyDescent="0.15">
      <c r="A17" s="111">
        <f>削蹄競技_基!C22</f>
        <v>12</v>
      </c>
      <c r="B17" s="112"/>
      <c r="C17" s="113"/>
      <c r="D17" s="217">
        <f t="shared" si="0"/>
        <v>0</v>
      </c>
      <c r="E17" s="71">
        <f t="shared" si="1"/>
        <v>1</v>
      </c>
      <c r="F17" s="114" t="e">
        <f>'削蹄競技 平均（自動計算）'!T22</f>
        <v>#DIV/0!</v>
      </c>
      <c r="G17" s="115">
        <f>'削蹄競技 平均（自動計算）'!U22</f>
        <v>0</v>
      </c>
      <c r="H17" s="209" t="e">
        <f>'削蹄競技 平均（自動計算）'!V22</f>
        <v>#DIV/0!</v>
      </c>
      <c r="I17" s="212" t="e">
        <f t="shared" si="2"/>
        <v>#DIV/0!</v>
      </c>
      <c r="J17" s="71"/>
      <c r="K17" s="111">
        <f>削蹄競技_基!A22</f>
        <v>0</v>
      </c>
      <c r="L17" s="111">
        <f>削蹄競技_基!B22</f>
        <v>0</v>
      </c>
      <c r="M17" s="238">
        <f>VLOOKUP(A17,名簿!$A$5:$G$26,4)</f>
        <v>0</v>
      </c>
      <c r="N17" s="18">
        <f>削蹄競技_基!A22</f>
        <v>0</v>
      </c>
      <c r="O17" s="117" t="e">
        <f t="shared" si="3"/>
        <v>#DIV/0!</v>
      </c>
      <c r="Q17" s="176"/>
    </row>
    <row r="18" spans="1:17" ht="36.75" customHeight="1" x14ac:dyDescent="0.15">
      <c r="A18" s="111">
        <f>削蹄競技_基!C23</f>
        <v>13</v>
      </c>
      <c r="B18" s="112"/>
      <c r="C18" s="113"/>
      <c r="D18" s="217">
        <f t="shared" si="0"/>
        <v>0</v>
      </c>
      <c r="E18" s="71">
        <f t="shared" si="1"/>
        <v>1</v>
      </c>
      <c r="F18" s="114" t="e">
        <f>'削蹄競技 平均（自動計算）'!T23</f>
        <v>#DIV/0!</v>
      </c>
      <c r="G18" s="115">
        <f>'削蹄競技 平均（自動計算）'!U23</f>
        <v>0</v>
      </c>
      <c r="H18" s="209" t="e">
        <f>'削蹄競技 平均（自動計算）'!V23</f>
        <v>#DIV/0!</v>
      </c>
      <c r="I18" s="212" t="e">
        <f t="shared" si="2"/>
        <v>#DIV/0!</v>
      </c>
      <c r="J18" s="71"/>
      <c r="K18" s="111">
        <f>削蹄競技_基!A23</f>
        <v>0</v>
      </c>
      <c r="L18" s="111">
        <f>削蹄競技_基!B23</f>
        <v>0</v>
      </c>
      <c r="M18" s="238">
        <f>VLOOKUP(A18,名簿!$A$5:$G$26,4)</f>
        <v>0</v>
      </c>
      <c r="N18" s="18">
        <f>削蹄競技_基!A23</f>
        <v>0</v>
      </c>
      <c r="O18" s="117" t="e">
        <f t="shared" si="3"/>
        <v>#DIV/0!</v>
      </c>
      <c r="Q18" s="176"/>
    </row>
    <row r="19" spans="1:17" ht="36.75" customHeight="1" x14ac:dyDescent="0.15">
      <c r="A19" s="111">
        <f>削蹄競技_基!C24</f>
        <v>14</v>
      </c>
      <c r="B19" s="112"/>
      <c r="C19" s="113"/>
      <c r="D19" s="217">
        <f t="shared" si="0"/>
        <v>0</v>
      </c>
      <c r="E19" s="71">
        <f t="shared" si="1"/>
        <v>1</v>
      </c>
      <c r="F19" s="114" t="e">
        <f>'削蹄競技 平均（自動計算）'!T24</f>
        <v>#DIV/0!</v>
      </c>
      <c r="G19" s="115">
        <f>'削蹄競技 平均（自動計算）'!U24</f>
        <v>0</v>
      </c>
      <c r="H19" s="209" t="e">
        <f>'削蹄競技 平均（自動計算）'!V24</f>
        <v>#DIV/0!</v>
      </c>
      <c r="I19" s="212" t="e">
        <f t="shared" si="2"/>
        <v>#DIV/0!</v>
      </c>
      <c r="J19" s="71"/>
      <c r="K19" s="111">
        <f>削蹄競技_基!A24</f>
        <v>0</v>
      </c>
      <c r="L19" s="111">
        <f>削蹄競技_基!B24</f>
        <v>0</v>
      </c>
      <c r="M19" s="238">
        <f>VLOOKUP(A19,名簿!$A$5:$G$26,4)</f>
        <v>0</v>
      </c>
      <c r="N19" s="18">
        <f>削蹄競技_基!A24</f>
        <v>0</v>
      </c>
      <c r="O19" s="117" t="e">
        <f t="shared" si="3"/>
        <v>#DIV/0!</v>
      </c>
      <c r="Q19" s="176"/>
    </row>
    <row r="20" spans="1:17" ht="36.75" customHeight="1" x14ac:dyDescent="0.15">
      <c r="A20" s="26">
        <f>削蹄競技_基!C25</f>
        <v>15</v>
      </c>
      <c r="B20" s="94"/>
      <c r="C20" s="73"/>
      <c r="D20" s="217">
        <f t="shared" si="0"/>
        <v>0</v>
      </c>
      <c r="E20" s="71">
        <f t="shared" si="1"/>
        <v>1</v>
      </c>
      <c r="F20" s="29" t="e">
        <f>'削蹄競技 平均（自動計算）'!T25</f>
        <v>#DIV/0!</v>
      </c>
      <c r="G20" s="173">
        <f>'削蹄競技 平均（自動計算）'!U25</f>
        <v>0</v>
      </c>
      <c r="H20" s="210" t="e">
        <f>'削蹄競技 平均（自動計算）'!V25</f>
        <v>#DIV/0!</v>
      </c>
      <c r="I20" s="212" t="e">
        <f t="shared" si="2"/>
        <v>#DIV/0!</v>
      </c>
      <c r="J20" s="28"/>
      <c r="K20" s="26">
        <f>削蹄競技_基!A25</f>
        <v>0</v>
      </c>
      <c r="L20" s="26">
        <f>削蹄競技_基!B25</f>
        <v>0</v>
      </c>
      <c r="M20" s="238">
        <f>VLOOKUP(A20,名簿!$A$5:$G$26,4)</f>
        <v>0</v>
      </c>
      <c r="N20" s="18">
        <f>削蹄競技_基!A25</f>
        <v>0</v>
      </c>
      <c r="O20" s="117" t="e">
        <f t="shared" si="3"/>
        <v>#DIV/0!</v>
      </c>
      <c r="Q20" s="177"/>
    </row>
    <row r="21" spans="1:17" ht="36.75" customHeight="1" x14ac:dyDescent="0.15">
      <c r="A21" s="26">
        <f>削蹄競技_基!C26</f>
        <v>16</v>
      </c>
      <c r="B21" s="94"/>
      <c r="C21" s="73"/>
      <c r="D21" s="217">
        <f t="shared" si="0"/>
        <v>0</v>
      </c>
      <c r="E21" s="71">
        <f t="shared" si="1"/>
        <v>1</v>
      </c>
      <c r="F21" s="29" t="e">
        <f>'削蹄競技 平均（自動計算）'!T26</f>
        <v>#DIV/0!</v>
      </c>
      <c r="G21" s="173">
        <f>'削蹄競技 平均（自動計算）'!U26</f>
        <v>0</v>
      </c>
      <c r="H21" s="210" t="e">
        <f>'削蹄競技 平均（自動計算）'!V26</f>
        <v>#DIV/0!</v>
      </c>
      <c r="I21" s="212" t="e">
        <f t="shared" si="2"/>
        <v>#DIV/0!</v>
      </c>
      <c r="J21" s="28"/>
      <c r="K21" s="26">
        <f>削蹄競技_基!A26</f>
        <v>0</v>
      </c>
      <c r="L21" s="26">
        <f>削蹄競技_基!B26</f>
        <v>0</v>
      </c>
      <c r="M21" s="238">
        <f>VLOOKUP(A21,名簿!$A$5:$G$26,4)</f>
        <v>0</v>
      </c>
      <c r="N21" s="18">
        <f>削蹄競技_基!A26</f>
        <v>0</v>
      </c>
      <c r="O21" s="117" t="e">
        <f t="shared" si="3"/>
        <v>#DIV/0!</v>
      </c>
      <c r="Q21" s="177"/>
    </row>
    <row r="22" spans="1:17" ht="36.75" customHeight="1" x14ac:dyDescent="0.15">
      <c r="A22" s="26">
        <f>削蹄競技_基!C27</f>
        <v>17</v>
      </c>
      <c r="B22" s="94"/>
      <c r="C22" s="74"/>
      <c r="D22" s="217">
        <f t="shared" si="0"/>
        <v>0</v>
      </c>
      <c r="E22" s="71">
        <f t="shared" si="1"/>
        <v>1</v>
      </c>
      <c r="F22" s="29" t="e">
        <f>'削蹄競技 平均（自動計算）'!T27</f>
        <v>#DIV/0!</v>
      </c>
      <c r="G22" s="173">
        <f>'削蹄競技 平均（自動計算）'!U27</f>
        <v>0</v>
      </c>
      <c r="H22" s="210" t="e">
        <f>'削蹄競技 平均（自動計算）'!V27</f>
        <v>#DIV/0!</v>
      </c>
      <c r="I22" s="212" t="e">
        <f t="shared" si="2"/>
        <v>#DIV/0!</v>
      </c>
      <c r="J22" s="28"/>
      <c r="K22" s="26">
        <f>削蹄競技_基!A27</f>
        <v>0</v>
      </c>
      <c r="L22" s="26">
        <f>削蹄競技_基!B27</f>
        <v>0</v>
      </c>
      <c r="M22" s="238">
        <f>VLOOKUP(A22,名簿!$A$5:$G$26,4)</f>
        <v>0</v>
      </c>
      <c r="N22" s="18">
        <f>削蹄競技_基!A27</f>
        <v>0</v>
      </c>
      <c r="O22" s="117" t="e">
        <f t="shared" si="3"/>
        <v>#DIV/0!</v>
      </c>
      <c r="Q22" s="177"/>
    </row>
    <row r="23" spans="1:17" ht="36.75" customHeight="1" x14ac:dyDescent="0.15">
      <c r="A23" s="26">
        <f>削蹄競技_基!C28</f>
        <v>18</v>
      </c>
      <c r="B23" s="94"/>
      <c r="C23" s="74"/>
      <c r="D23" s="217">
        <f t="shared" si="0"/>
        <v>0</v>
      </c>
      <c r="E23" s="71">
        <f t="shared" si="1"/>
        <v>1</v>
      </c>
      <c r="F23" s="29" t="e">
        <f>'削蹄競技 平均（自動計算）'!T28</f>
        <v>#DIV/0!</v>
      </c>
      <c r="G23" s="173">
        <f>'削蹄競技 平均（自動計算）'!U28</f>
        <v>0</v>
      </c>
      <c r="H23" s="210" t="e">
        <f>'削蹄競技 平均（自動計算）'!V28</f>
        <v>#DIV/0!</v>
      </c>
      <c r="I23" s="212" t="e">
        <f t="shared" si="2"/>
        <v>#DIV/0!</v>
      </c>
      <c r="J23" s="28"/>
      <c r="K23" s="26">
        <f>削蹄競技_基!A28</f>
        <v>0</v>
      </c>
      <c r="L23" s="26">
        <f>削蹄競技_基!B28</f>
        <v>0</v>
      </c>
      <c r="M23" s="238">
        <f>VLOOKUP(A23,名簿!$A$5:$G$26,4)</f>
        <v>0</v>
      </c>
      <c r="N23" s="18">
        <f>削蹄競技_基!A28</f>
        <v>0</v>
      </c>
      <c r="O23" s="117" t="e">
        <f t="shared" si="3"/>
        <v>#DIV/0!</v>
      </c>
      <c r="Q23" s="177"/>
    </row>
    <row r="24" spans="1:17" ht="36.75" customHeight="1" x14ac:dyDescent="0.15">
      <c r="A24" s="26">
        <f>削蹄競技_基!C29</f>
        <v>19</v>
      </c>
      <c r="B24" s="94"/>
      <c r="C24" s="74"/>
      <c r="D24" s="27">
        <f t="shared" si="0"/>
        <v>0</v>
      </c>
      <c r="E24" s="71">
        <f t="shared" si="1"/>
        <v>1</v>
      </c>
      <c r="F24" s="29" t="e">
        <f>'削蹄競技 平均（自動計算）'!T29</f>
        <v>#DIV/0!</v>
      </c>
      <c r="G24" s="173">
        <f>'削蹄競技 平均（自動計算）'!U29</f>
        <v>0</v>
      </c>
      <c r="H24" s="210" t="e">
        <f>'削蹄競技 平均（自動計算）'!V29</f>
        <v>#DIV/0!</v>
      </c>
      <c r="I24" s="212" t="e">
        <f t="shared" si="2"/>
        <v>#DIV/0!</v>
      </c>
      <c r="J24" s="28"/>
      <c r="K24" s="26">
        <f>削蹄競技_基!A29</f>
        <v>0</v>
      </c>
      <c r="L24" s="26">
        <f>削蹄競技_基!B29</f>
        <v>0</v>
      </c>
      <c r="M24" s="238">
        <f>VLOOKUP(A24,名簿!$A$5:$G$26,4)</f>
        <v>0</v>
      </c>
      <c r="N24" s="18">
        <f>削蹄競技_基!A29</f>
        <v>0</v>
      </c>
      <c r="O24" s="117" t="e">
        <f t="shared" si="3"/>
        <v>#DIV/0!</v>
      </c>
      <c r="Q24" s="177"/>
    </row>
    <row r="25" spans="1:17" ht="36.75" customHeight="1" thickBot="1" x14ac:dyDescent="0.2">
      <c r="A25" s="194">
        <f>削蹄競技_基!C30</f>
        <v>20</v>
      </c>
      <c r="B25" s="200"/>
      <c r="C25" s="199"/>
      <c r="D25" s="195">
        <f t="shared" si="0"/>
        <v>0</v>
      </c>
      <c r="E25" s="198">
        <f t="shared" si="1"/>
        <v>1</v>
      </c>
      <c r="F25" s="197" t="e">
        <f>'削蹄競技 平均（自動計算）'!T30</f>
        <v>#DIV/0!</v>
      </c>
      <c r="G25" s="204">
        <f>'削蹄競技 平均（自動計算）'!U30</f>
        <v>0</v>
      </c>
      <c r="H25" s="211" t="e">
        <f>'削蹄競技 平均（自動計算）'!V30</f>
        <v>#DIV/0!</v>
      </c>
      <c r="I25" s="226" t="e">
        <f t="shared" si="2"/>
        <v>#DIV/0!</v>
      </c>
      <c r="J25" s="196"/>
      <c r="K25" s="194">
        <f>削蹄競技_基!A30</f>
        <v>0</v>
      </c>
      <c r="L25" s="194">
        <f>削蹄競技_基!B30</f>
        <v>0</v>
      </c>
      <c r="M25" s="238">
        <f>VLOOKUP(A25,名簿!$A$5:$G$26,4)</f>
        <v>0</v>
      </c>
      <c r="N25" s="18">
        <f>削蹄競技_基!A30</f>
        <v>0</v>
      </c>
      <c r="O25" s="117" t="e">
        <f t="shared" si="3"/>
        <v>#DIV/0!</v>
      </c>
      <c r="Q25" s="177"/>
    </row>
    <row r="26" spans="1:17" ht="36.75" customHeight="1" x14ac:dyDescent="0.15">
      <c r="N26" s="18"/>
      <c r="O26" s="117"/>
      <c r="Q26" s="177"/>
    </row>
    <row r="27" spans="1:17" ht="36.75" customHeight="1" x14ac:dyDescent="0.15">
      <c r="Q27" s="177"/>
    </row>
    <row r="28" spans="1:17" ht="36.75" customHeight="1" x14ac:dyDescent="0.15">
      <c r="Q28" s="177"/>
    </row>
    <row r="29" spans="1:17" ht="36.75" customHeight="1" x14ac:dyDescent="0.15">
      <c r="Q29" s="177"/>
    </row>
    <row r="30" spans="1:17" ht="36.75" customHeight="1" x14ac:dyDescent="0.15">
      <c r="Q30" s="177"/>
    </row>
    <row r="31" spans="1:17" ht="36.75" customHeight="1" x14ac:dyDescent="0.15">
      <c r="Q31" s="177"/>
    </row>
    <row r="32" spans="1:17" ht="36.75" customHeight="1" x14ac:dyDescent="0.15">
      <c r="Q32" s="177"/>
    </row>
    <row r="33" spans="17:17" ht="36.75" customHeight="1" x14ac:dyDescent="0.15">
      <c r="Q33" s="177"/>
    </row>
    <row r="34" spans="17:17" ht="36.75" customHeight="1" x14ac:dyDescent="0.15">
      <c r="Q34" s="177"/>
    </row>
    <row r="35" spans="17:17" ht="36.75" customHeight="1" x14ac:dyDescent="0.15">
      <c r="Q35" s="177"/>
    </row>
    <row r="36" spans="17:17" ht="36.75" customHeight="1" x14ac:dyDescent="0.15">
      <c r="Q36" s="177"/>
    </row>
    <row r="37" spans="17:17" ht="36.75" customHeight="1" x14ac:dyDescent="0.15">
      <c r="Q37" s="177"/>
    </row>
    <row r="38" spans="17:17" ht="36.75" customHeight="1" x14ac:dyDescent="0.15">
      <c r="Q38" s="177"/>
    </row>
    <row r="39" spans="17:17" ht="36.75" customHeight="1" x14ac:dyDescent="0.15">
      <c r="Q39" s="177"/>
    </row>
    <row r="40" spans="17:17" ht="36.75" customHeight="1" x14ac:dyDescent="0.15">
      <c r="Q40" s="177"/>
    </row>
    <row r="41" spans="17:17" ht="36.75" customHeight="1" x14ac:dyDescent="0.15">
      <c r="Q41" s="177"/>
    </row>
    <row r="42" spans="17:17" ht="36.75" customHeight="1" x14ac:dyDescent="0.15">
      <c r="Q42" s="177"/>
    </row>
    <row r="43" spans="17:17" ht="36.75" customHeight="1" x14ac:dyDescent="0.15">
      <c r="Q43" s="177"/>
    </row>
    <row r="44" spans="17:17" ht="36.75" customHeight="1" x14ac:dyDescent="0.15">
      <c r="Q44" s="177"/>
    </row>
    <row r="45" spans="17:17" ht="36.75" customHeight="1" x14ac:dyDescent="0.15">
      <c r="Q45" s="177"/>
    </row>
    <row r="46" spans="17:17" ht="24.75" customHeight="1" x14ac:dyDescent="0.15">
      <c r="Q46" s="177"/>
    </row>
    <row r="47" spans="17:17" ht="27.75" customHeight="1" x14ac:dyDescent="0.15"/>
  </sheetData>
  <autoFilter ref="A5:O27" xr:uid="{49696A22-E2DA-4446-8516-7E746AAF11F1}">
    <sortState xmlns:xlrd2="http://schemas.microsoft.com/office/spreadsheetml/2017/richdata2" ref="A6:O27">
      <sortCondition ref="A5:A27"/>
    </sortState>
  </autoFilter>
  <mergeCells count="1">
    <mergeCell ref="A1:L1"/>
  </mergeCells>
  <phoneticPr fontId="1"/>
  <pageMargins left="1.299212598425197" right="0.70866141732283472" top="0.74803149606299213" bottom="0.74803149606299213" header="0.31496062992125984" footer="0.31496062992125984"/>
  <pageSetup paperSize="9" scale="59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0158-7616-4A25-A0E7-E76508B90543}">
  <sheetPr>
    <tabColor rgb="FF7030A0"/>
    <pageSetUpPr fitToPage="1"/>
  </sheetPr>
  <dimension ref="A1:N45"/>
  <sheetViews>
    <sheetView zoomScale="55" zoomScaleNormal="55" zoomScaleSheetLayoutView="55" workbookViewId="0">
      <selection activeCell="J24" sqref="J24"/>
    </sheetView>
  </sheetViews>
  <sheetFormatPr defaultRowHeight="13.5" x14ac:dyDescent="0.15"/>
  <cols>
    <col min="1" max="1" width="15" style="18" customWidth="1"/>
    <col min="2" max="3" width="17.25" style="17" customWidth="1"/>
    <col min="4" max="4" width="20.375" style="17" customWidth="1"/>
    <col min="5" max="5" width="20.375" style="18" customWidth="1"/>
    <col min="6" max="6" width="20.375" style="19" customWidth="1"/>
    <col min="7" max="8" width="20.375" style="17" customWidth="1"/>
    <col min="9" max="10" width="20.375" style="18" customWidth="1"/>
    <col min="11" max="11" width="43.875" style="18" customWidth="1"/>
    <col min="12" max="16384" width="9" style="17"/>
  </cols>
  <sheetData>
    <row r="1" spans="1:14" ht="43.5" customHeight="1" x14ac:dyDescent="0.15">
      <c r="A1" s="424" t="str">
        <f>'成績表（削蹄判断まで）'!A1</f>
        <v>大会名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4" ht="21" x14ac:dyDescent="0.15">
      <c r="A2" s="25"/>
      <c r="B2" s="25"/>
      <c r="C2" s="25"/>
      <c r="D2" s="25"/>
      <c r="E2" s="25"/>
      <c r="F2" s="25"/>
      <c r="G2" s="25"/>
      <c r="H2" s="25"/>
      <c r="I2" s="425" t="str">
        <f>'成績表（削蹄判断まで）'!J2</f>
        <v>　　　と　き：（日付）（曜日）</v>
      </c>
      <c r="J2" s="425"/>
      <c r="K2" s="425"/>
    </row>
    <row r="3" spans="1:14" ht="24.75" customHeight="1" x14ac:dyDescent="0.15">
      <c r="I3" s="425" t="str">
        <f>'成績表（削蹄判断まで）'!J3</f>
        <v>　　　ところ：（場所）</v>
      </c>
      <c r="J3" s="425"/>
      <c r="K3" s="425"/>
    </row>
    <row r="4" spans="1:14" ht="15" customHeight="1" thickBot="1" x14ac:dyDescent="0.2">
      <c r="A4" s="139"/>
      <c r="B4" s="84"/>
      <c r="C4" s="84"/>
      <c r="D4" s="84"/>
      <c r="E4" s="139"/>
      <c r="F4" s="140"/>
      <c r="G4" s="84"/>
      <c r="H4" s="84"/>
      <c r="I4" s="93"/>
      <c r="J4" s="141"/>
      <c r="K4" s="139"/>
    </row>
    <row r="5" spans="1:14" s="18" customFormat="1" ht="78" customHeight="1" thickBot="1" x14ac:dyDescent="0.2">
      <c r="A5" s="142" t="s">
        <v>3</v>
      </c>
      <c r="B5" s="143" t="s">
        <v>46</v>
      </c>
      <c r="C5" s="144" t="s">
        <v>35</v>
      </c>
      <c r="D5" s="145" t="s">
        <v>36</v>
      </c>
      <c r="E5" s="146" t="s">
        <v>4</v>
      </c>
      <c r="F5" s="147" t="s">
        <v>37</v>
      </c>
      <c r="G5" s="148" t="s">
        <v>38</v>
      </c>
      <c r="H5" s="148" t="s">
        <v>5</v>
      </c>
      <c r="I5" s="146" t="s">
        <v>6</v>
      </c>
      <c r="J5" s="142" t="s">
        <v>39</v>
      </c>
      <c r="K5" s="142" t="s">
        <v>7</v>
      </c>
    </row>
    <row r="6" spans="1:14" ht="36.75" customHeight="1" x14ac:dyDescent="0.15">
      <c r="A6" s="119">
        <f>'成績表（削蹄判断まで）'!A6</f>
        <v>1</v>
      </c>
      <c r="B6" s="120">
        <f>'成績表（削蹄判断まで）'!B6</f>
        <v>0</v>
      </c>
      <c r="C6" s="121">
        <f>'成績表（削蹄判断まで）'!C6</f>
        <v>0</v>
      </c>
      <c r="D6" s="122">
        <f>'成績表（削蹄判断まで）'!D6</f>
        <v>0</v>
      </c>
      <c r="E6" s="149">
        <f>'成績表（削蹄判断まで）'!E6</f>
        <v>1</v>
      </c>
      <c r="F6" s="123" t="e">
        <f>'成績表（削蹄判断まで）'!F6</f>
        <v>#DIV/0!</v>
      </c>
      <c r="G6" s="151">
        <f>'成績表（削蹄判断まで）'!G6</f>
        <v>0</v>
      </c>
      <c r="H6" s="124" t="e">
        <f>'成績表（削蹄判断まで）'!H6</f>
        <v>#DIV/0!</v>
      </c>
      <c r="I6" s="149">
        <f>'成績表（削蹄判断まで）'!J6</f>
        <v>0</v>
      </c>
      <c r="J6" s="119">
        <f>'成績表（削蹄判断まで）'!K6</f>
        <v>0</v>
      </c>
      <c r="K6" s="119">
        <f>'成績表（削蹄判断まで）'!L6</f>
        <v>0</v>
      </c>
      <c r="M6" s="18"/>
      <c r="N6" s="75"/>
    </row>
    <row r="7" spans="1:14" ht="36.75" customHeight="1" x14ac:dyDescent="0.15">
      <c r="A7" s="125">
        <f>'成績表（削蹄判断まで）'!A7</f>
        <v>2</v>
      </c>
      <c r="B7" s="126">
        <f>'成績表（削蹄判断まで）'!B7</f>
        <v>0</v>
      </c>
      <c r="C7" s="127">
        <f>'成績表（削蹄判断まで）'!C7</f>
        <v>0</v>
      </c>
      <c r="D7" s="128">
        <f>'成績表（削蹄判断まで）'!D7</f>
        <v>0</v>
      </c>
      <c r="E7" s="150">
        <f>'成績表（削蹄判断まで）'!E7</f>
        <v>1</v>
      </c>
      <c r="F7" s="129" t="e">
        <f>'成績表（削蹄判断まで）'!F7</f>
        <v>#DIV/0!</v>
      </c>
      <c r="G7" s="152">
        <f>'成績表（削蹄判断まで）'!G7</f>
        <v>0</v>
      </c>
      <c r="H7" s="130" t="e">
        <f>'成績表（削蹄判断まで）'!H7</f>
        <v>#DIV/0!</v>
      </c>
      <c r="I7" s="150">
        <f>'成績表（削蹄判断まで）'!J7</f>
        <v>0</v>
      </c>
      <c r="J7" s="125">
        <f>'成績表（削蹄判断まで）'!K7</f>
        <v>0</v>
      </c>
      <c r="K7" s="125">
        <f>'成績表（削蹄判断まで）'!L7</f>
        <v>0</v>
      </c>
      <c r="M7" s="18"/>
      <c r="N7" s="117"/>
    </row>
    <row r="8" spans="1:14" ht="36.75" customHeight="1" x14ac:dyDescent="0.15">
      <c r="A8" s="125">
        <f>'成績表（削蹄判断まで）'!A8</f>
        <v>3</v>
      </c>
      <c r="B8" s="126">
        <f>'成績表（削蹄判断まで）'!B8</f>
        <v>0</v>
      </c>
      <c r="C8" s="127">
        <f>'成績表（削蹄判断まで）'!C8</f>
        <v>0</v>
      </c>
      <c r="D8" s="128">
        <f>'成績表（削蹄判断まで）'!D8</f>
        <v>0</v>
      </c>
      <c r="E8" s="150">
        <f>'成績表（削蹄判断まで）'!E8</f>
        <v>1</v>
      </c>
      <c r="F8" s="129" t="e">
        <f>'成績表（削蹄判断まで）'!F8</f>
        <v>#DIV/0!</v>
      </c>
      <c r="G8" s="152">
        <f>'成績表（削蹄判断まで）'!G8</f>
        <v>0</v>
      </c>
      <c r="H8" s="130" t="e">
        <f>'成績表（削蹄判断まで）'!H8</f>
        <v>#DIV/0!</v>
      </c>
      <c r="I8" s="150">
        <f>'成績表（削蹄判断まで）'!J8</f>
        <v>0</v>
      </c>
      <c r="J8" s="125">
        <f>'成績表（削蹄判断まで）'!K8</f>
        <v>0</v>
      </c>
      <c r="K8" s="125">
        <f>'成績表（削蹄判断まで）'!L8</f>
        <v>0</v>
      </c>
      <c r="M8" s="18"/>
      <c r="N8" s="117"/>
    </row>
    <row r="9" spans="1:14" ht="36.75" customHeight="1" x14ac:dyDescent="0.15">
      <c r="A9" s="125">
        <f>'成績表（削蹄判断まで）'!A9</f>
        <v>4</v>
      </c>
      <c r="B9" s="126">
        <f>'成績表（削蹄判断まで）'!B9</f>
        <v>0</v>
      </c>
      <c r="C9" s="127">
        <f>'成績表（削蹄判断まで）'!C9</f>
        <v>0</v>
      </c>
      <c r="D9" s="128">
        <f>'成績表（削蹄判断まで）'!D9</f>
        <v>0</v>
      </c>
      <c r="E9" s="150">
        <f>'成績表（削蹄判断まで）'!E9</f>
        <v>1</v>
      </c>
      <c r="F9" s="129" t="e">
        <f>'成績表（削蹄判断まで）'!F9</f>
        <v>#DIV/0!</v>
      </c>
      <c r="G9" s="152">
        <f>'成績表（削蹄判断まで）'!G9</f>
        <v>0</v>
      </c>
      <c r="H9" s="130" t="e">
        <f>'成績表（削蹄判断まで）'!H9</f>
        <v>#DIV/0!</v>
      </c>
      <c r="I9" s="150">
        <f>'成績表（削蹄判断まで）'!J9</f>
        <v>0</v>
      </c>
      <c r="J9" s="125">
        <f>'成績表（削蹄判断まで）'!K9</f>
        <v>0</v>
      </c>
      <c r="K9" s="125">
        <f>'成績表（削蹄判断まで）'!L9</f>
        <v>0</v>
      </c>
      <c r="M9" s="18"/>
      <c r="N9" s="117"/>
    </row>
    <row r="10" spans="1:14" ht="36.75" customHeight="1" x14ac:dyDescent="0.15">
      <c r="A10" s="125">
        <f>'成績表（削蹄判断まで）'!A10</f>
        <v>5</v>
      </c>
      <c r="B10" s="126">
        <f>'成績表（削蹄判断まで）'!B10</f>
        <v>0</v>
      </c>
      <c r="C10" s="127">
        <f>'成績表（削蹄判断まで）'!C10</f>
        <v>0</v>
      </c>
      <c r="D10" s="128">
        <f>'成績表（削蹄判断まで）'!D10</f>
        <v>0</v>
      </c>
      <c r="E10" s="150">
        <f>'成績表（削蹄判断まで）'!E10</f>
        <v>1</v>
      </c>
      <c r="F10" s="129" t="e">
        <f>'成績表（削蹄判断まで）'!F10</f>
        <v>#DIV/0!</v>
      </c>
      <c r="G10" s="153">
        <f>'成績表（削蹄判断まで）'!G10</f>
        <v>0</v>
      </c>
      <c r="H10" s="130" t="e">
        <f>'成績表（削蹄判断まで）'!H10</f>
        <v>#DIV/0!</v>
      </c>
      <c r="I10" s="150">
        <f>'成績表（削蹄判断まで）'!J10</f>
        <v>0</v>
      </c>
      <c r="J10" s="125">
        <f>'成績表（削蹄判断まで）'!K10</f>
        <v>0</v>
      </c>
      <c r="K10" s="125">
        <f>'成績表（削蹄判断まで）'!L10</f>
        <v>0</v>
      </c>
      <c r="M10" s="18"/>
      <c r="N10" s="117"/>
    </row>
    <row r="11" spans="1:14" ht="36.75" customHeight="1" x14ac:dyDescent="0.15">
      <c r="A11" s="125">
        <f>'成績表（削蹄判断まで）'!A11</f>
        <v>6</v>
      </c>
      <c r="B11" s="126">
        <f>'成績表（削蹄判断まで）'!B11</f>
        <v>0</v>
      </c>
      <c r="C11" s="127">
        <f>'成績表（削蹄判断まで）'!C11</f>
        <v>0</v>
      </c>
      <c r="D11" s="128">
        <f>'成績表（削蹄判断まで）'!D11</f>
        <v>0</v>
      </c>
      <c r="E11" s="150">
        <f>'成績表（削蹄判断まで）'!E11</f>
        <v>1</v>
      </c>
      <c r="F11" s="129" t="e">
        <f>'成績表（削蹄判断まで）'!F11</f>
        <v>#DIV/0!</v>
      </c>
      <c r="G11" s="153">
        <f>'成績表（削蹄判断まで）'!G11</f>
        <v>0</v>
      </c>
      <c r="H11" s="130" t="e">
        <f>'成績表（削蹄判断まで）'!H11</f>
        <v>#DIV/0!</v>
      </c>
      <c r="I11" s="150">
        <f>'成績表（削蹄判断まで）'!J11</f>
        <v>0</v>
      </c>
      <c r="J11" s="125">
        <f>'成績表（削蹄判断まで）'!K11</f>
        <v>0</v>
      </c>
      <c r="K11" s="125">
        <f>'成績表（削蹄判断まで）'!L11</f>
        <v>0</v>
      </c>
      <c r="M11" s="18"/>
      <c r="N11" s="117"/>
    </row>
    <row r="12" spans="1:14" ht="36.75" customHeight="1" x14ac:dyDescent="0.15">
      <c r="A12" s="125">
        <f>'成績表（削蹄判断まで）'!A12</f>
        <v>7</v>
      </c>
      <c r="B12" s="126">
        <f>'成績表（削蹄判断まで）'!B12</f>
        <v>0</v>
      </c>
      <c r="C12" s="127">
        <f>'成績表（削蹄判断まで）'!C12</f>
        <v>0</v>
      </c>
      <c r="D12" s="128">
        <f>'成績表（削蹄判断まで）'!D12</f>
        <v>0</v>
      </c>
      <c r="E12" s="150">
        <f>'成績表（削蹄判断まで）'!E12</f>
        <v>1</v>
      </c>
      <c r="F12" s="129" t="e">
        <f>'成績表（削蹄判断まで）'!F12</f>
        <v>#DIV/0!</v>
      </c>
      <c r="G12" s="153">
        <f>'成績表（削蹄判断まで）'!G12</f>
        <v>0</v>
      </c>
      <c r="H12" s="130" t="e">
        <f>'成績表（削蹄判断まで）'!H12</f>
        <v>#DIV/0!</v>
      </c>
      <c r="I12" s="150">
        <f>'成績表（削蹄判断まで）'!J12</f>
        <v>0</v>
      </c>
      <c r="J12" s="125">
        <f>'成績表（削蹄判断まで）'!K12</f>
        <v>0</v>
      </c>
      <c r="K12" s="125">
        <f>'成績表（削蹄判断まで）'!L12</f>
        <v>0</v>
      </c>
      <c r="M12" s="18"/>
      <c r="N12" s="117"/>
    </row>
    <row r="13" spans="1:14" ht="36.75" customHeight="1" x14ac:dyDescent="0.15">
      <c r="A13" s="125">
        <f>'成績表（削蹄判断まで）'!A13</f>
        <v>8</v>
      </c>
      <c r="B13" s="126">
        <f>'成績表（削蹄判断まで）'!B13</f>
        <v>0</v>
      </c>
      <c r="C13" s="127">
        <f>'成績表（削蹄判断まで）'!C13</f>
        <v>0</v>
      </c>
      <c r="D13" s="128">
        <f>'成績表（削蹄判断まで）'!D13</f>
        <v>0</v>
      </c>
      <c r="E13" s="150">
        <f>'成績表（削蹄判断まで）'!E13</f>
        <v>1</v>
      </c>
      <c r="F13" s="129" t="e">
        <f>'成績表（削蹄判断まで）'!F13</f>
        <v>#DIV/0!</v>
      </c>
      <c r="G13" s="153">
        <f>'成績表（削蹄判断まで）'!G13</f>
        <v>0</v>
      </c>
      <c r="H13" s="130" t="e">
        <f>'成績表（削蹄判断まで）'!H13</f>
        <v>#DIV/0!</v>
      </c>
      <c r="I13" s="150">
        <f>'成績表（削蹄判断まで）'!J13</f>
        <v>0</v>
      </c>
      <c r="J13" s="125">
        <f>'成績表（削蹄判断まで）'!K13</f>
        <v>0</v>
      </c>
      <c r="K13" s="125">
        <f>'成績表（削蹄判断まで）'!L13</f>
        <v>0</v>
      </c>
      <c r="M13" s="18"/>
      <c r="N13" s="117"/>
    </row>
    <row r="14" spans="1:14" ht="36.75" customHeight="1" x14ac:dyDescent="0.15">
      <c r="A14" s="125">
        <f>'成績表（削蹄判断まで）'!A14</f>
        <v>9</v>
      </c>
      <c r="B14" s="126">
        <f>'成績表（削蹄判断まで）'!B14</f>
        <v>0</v>
      </c>
      <c r="C14" s="127">
        <f>'成績表（削蹄判断まで）'!C14</f>
        <v>0</v>
      </c>
      <c r="D14" s="128">
        <f>'成績表（削蹄判断まで）'!D14</f>
        <v>0</v>
      </c>
      <c r="E14" s="150">
        <f>'成績表（削蹄判断まで）'!E14</f>
        <v>1</v>
      </c>
      <c r="F14" s="129" t="e">
        <f>'成績表（削蹄判断まで）'!F14</f>
        <v>#DIV/0!</v>
      </c>
      <c r="G14" s="153">
        <f>'成績表（削蹄判断まで）'!G14</f>
        <v>0</v>
      </c>
      <c r="H14" s="130" t="e">
        <f>'成績表（削蹄判断まで）'!H14</f>
        <v>#DIV/0!</v>
      </c>
      <c r="I14" s="150">
        <f>'成績表（削蹄判断まで）'!J14</f>
        <v>0</v>
      </c>
      <c r="J14" s="125">
        <f>'成績表（削蹄判断まで）'!K14</f>
        <v>0</v>
      </c>
      <c r="K14" s="125">
        <f>'成績表（削蹄判断まで）'!L14</f>
        <v>0</v>
      </c>
      <c r="M14" s="18"/>
      <c r="N14" s="117"/>
    </row>
    <row r="15" spans="1:14" ht="36.75" customHeight="1" x14ac:dyDescent="0.15">
      <c r="A15" s="125">
        <f>'成績表（削蹄判断まで）'!A15</f>
        <v>10</v>
      </c>
      <c r="B15" s="131">
        <f>'成績表（削蹄判断まで）'!B15</f>
        <v>0</v>
      </c>
      <c r="C15" s="127">
        <f>'成績表（削蹄判断まで）'!C15</f>
        <v>0</v>
      </c>
      <c r="D15" s="128">
        <f>'成績表（削蹄判断まで）'!D15</f>
        <v>0</v>
      </c>
      <c r="E15" s="150">
        <f>'成績表（削蹄判断まで）'!E15</f>
        <v>1</v>
      </c>
      <c r="F15" s="129" t="e">
        <f>'成績表（削蹄判断まで）'!F15</f>
        <v>#DIV/0!</v>
      </c>
      <c r="G15" s="153">
        <f>'成績表（削蹄判断まで）'!G15</f>
        <v>0</v>
      </c>
      <c r="H15" s="130" t="e">
        <f>'成績表（削蹄判断まで）'!H15</f>
        <v>#DIV/0!</v>
      </c>
      <c r="I15" s="150">
        <f>'成績表（削蹄判断まで）'!J15</f>
        <v>0</v>
      </c>
      <c r="J15" s="125">
        <f>'成績表（削蹄判断まで）'!K15</f>
        <v>0</v>
      </c>
      <c r="K15" s="125">
        <f>'成績表（削蹄判断まで）'!L15</f>
        <v>0</v>
      </c>
      <c r="M15" s="18"/>
      <c r="N15" s="117"/>
    </row>
    <row r="16" spans="1:14" ht="36.75" customHeight="1" x14ac:dyDescent="0.15">
      <c r="A16" s="125">
        <f>'成績表（削蹄判断まで）'!A16</f>
        <v>11</v>
      </c>
      <c r="B16" s="126">
        <f>'成績表（削蹄判断まで）'!B16</f>
        <v>0</v>
      </c>
      <c r="C16" s="127">
        <f>'成績表（削蹄判断まで）'!C16</f>
        <v>0</v>
      </c>
      <c r="D16" s="128">
        <f>'成績表（削蹄判断まで）'!D16</f>
        <v>0</v>
      </c>
      <c r="E16" s="150">
        <f>'成績表（削蹄判断まで）'!E16</f>
        <v>1</v>
      </c>
      <c r="F16" s="129" t="e">
        <f>'成績表（削蹄判断まで）'!F16</f>
        <v>#DIV/0!</v>
      </c>
      <c r="G16" s="153">
        <f>'成績表（削蹄判断まで）'!G16</f>
        <v>0</v>
      </c>
      <c r="H16" s="130" t="e">
        <f>'成績表（削蹄判断まで）'!H16</f>
        <v>#DIV/0!</v>
      </c>
      <c r="I16" s="150">
        <f>'成績表（削蹄判断まで）'!J16</f>
        <v>0</v>
      </c>
      <c r="J16" s="125">
        <f>'成績表（削蹄判断まで）'!K16</f>
        <v>0</v>
      </c>
      <c r="K16" s="125">
        <f>'成績表（削蹄判断まで）'!L16</f>
        <v>0</v>
      </c>
      <c r="M16" s="18"/>
      <c r="N16" s="117"/>
    </row>
    <row r="17" spans="1:14" ht="36.75" customHeight="1" x14ac:dyDescent="0.15">
      <c r="A17" s="125">
        <f>'成績表（削蹄判断まで）'!A17</f>
        <v>12</v>
      </c>
      <c r="B17" s="126">
        <f>'成績表（削蹄判断まで）'!B17</f>
        <v>0</v>
      </c>
      <c r="C17" s="127">
        <f>'成績表（削蹄判断まで）'!C17</f>
        <v>0</v>
      </c>
      <c r="D17" s="128">
        <f>'成績表（削蹄判断まで）'!D17</f>
        <v>0</v>
      </c>
      <c r="E17" s="150">
        <f>'成績表（削蹄判断まで）'!E17</f>
        <v>1</v>
      </c>
      <c r="F17" s="129" t="e">
        <f>'成績表（削蹄判断まで）'!F17</f>
        <v>#DIV/0!</v>
      </c>
      <c r="G17" s="153">
        <f>'成績表（削蹄判断まで）'!G17</f>
        <v>0</v>
      </c>
      <c r="H17" s="130" t="e">
        <f>'成績表（削蹄判断まで）'!H17</f>
        <v>#DIV/0!</v>
      </c>
      <c r="I17" s="150">
        <f>'成績表（削蹄判断まで）'!J17</f>
        <v>0</v>
      </c>
      <c r="J17" s="125">
        <f>'成績表（削蹄判断まで）'!K17</f>
        <v>0</v>
      </c>
      <c r="K17" s="125">
        <f>'成績表（削蹄判断まで）'!L17</f>
        <v>0</v>
      </c>
      <c r="M17" s="18"/>
      <c r="N17" s="117"/>
    </row>
    <row r="18" spans="1:14" ht="36.75" customHeight="1" x14ac:dyDescent="0.15">
      <c r="A18" s="125">
        <f>'成績表（削蹄判断まで）'!A18</f>
        <v>13</v>
      </c>
      <c r="B18" s="126">
        <f>'成績表（削蹄判断まで）'!B18</f>
        <v>0</v>
      </c>
      <c r="C18" s="127">
        <f>'成績表（削蹄判断まで）'!C18</f>
        <v>0</v>
      </c>
      <c r="D18" s="128">
        <f>'成績表（削蹄判断まで）'!D18</f>
        <v>0</v>
      </c>
      <c r="E18" s="150">
        <f>'成績表（削蹄判断まで）'!E18</f>
        <v>1</v>
      </c>
      <c r="F18" s="129" t="e">
        <f>'成績表（削蹄判断まで）'!F18</f>
        <v>#DIV/0!</v>
      </c>
      <c r="G18" s="153">
        <f>'成績表（削蹄判断まで）'!G18</f>
        <v>0</v>
      </c>
      <c r="H18" s="130" t="e">
        <f>'成績表（削蹄判断まで）'!H18</f>
        <v>#DIV/0!</v>
      </c>
      <c r="I18" s="150">
        <f>'成績表（削蹄判断まで）'!J18</f>
        <v>0</v>
      </c>
      <c r="J18" s="125">
        <f>'成績表（削蹄判断まで）'!K18</f>
        <v>0</v>
      </c>
      <c r="K18" s="125">
        <f>'成績表（削蹄判断まで）'!L18</f>
        <v>0</v>
      </c>
      <c r="M18" s="18"/>
      <c r="N18" s="117"/>
    </row>
    <row r="19" spans="1:14" ht="36.75" customHeight="1" x14ac:dyDescent="0.15">
      <c r="A19" s="125">
        <f>'成績表（削蹄判断まで）'!A19</f>
        <v>14</v>
      </c>
      <c r="B19" s="126">
        <f>'成績表（削蹄判断まで）'!B19</f>
        <v>0</v>
      </c>
      <c r="C19" s="127">
        <f>'成績表（削蹄判断まで）'!C19</f>
        <v>0</v>
      </c>
      <c r="D19" s="128">
        <f>'成績表（削蹄判断まで）'!D19</f>
        <v>0</v>
      </c>
      <c r="E19" s="150">
        <f>'成績表（削蹄判断まで）'!E19</f>
        <v>1</v>
      </c>
      <c r="F19" s="129" t="e">
        <f>'成績表（削蹄判断まで）'!F19</f>
        <v>#DIV/0!</v>
      </c>
      <c r="G19" s="153">
        <f>'成績表（削蹄判断まで）'!G19</f>
        <v>0</v>
      </c>
      <c r="H19" s="130" t="e">
        <f>'成績表（削蹄判断まで）'!H19</f>
        <v>#DIV/0!</v>
      </c>
      <c r="I19" s="150">
        <f>'成績表（削蹄判断まで）'!J19</f>
        <v>0</v>
      </c>
      <c r="J19" s="125">
        <f>'成績表（削蹄判断まで）'!K19</f>
        <v>0</v>
      </c>
      <c r="K19" s="125">
        <f>'成績表（削蹄判断まで）'!L19</f>
        <v>0</v>
      </c>
      <c r="M19" s="18"/>
      <c r="N19" s="117"/>
    </row>
    <row r="20" spans="1:14" ht="36.75" customHeight="1" x14ac:dyDescent="0.15">
      <c r="A20" s="132">
        <f>'成績表（削蹄判断まで）'!A20</f>
        <v>15</v>
      </c>
      <c r="B20" s="133">
        <f>'成績表（削蹄判断まで）'!B20</f>
        <v>0</v>
      </c>
      <c r="C20" s="134">
        <f>'成績表（削蹄判断まで）'!C20</f>
        <v>0</v>
      </c>
      <c r="D20" s="135">
        <f>'成績表（削蹄判断まで）'!D20</f>
        <v>0</v>
      </c>
      <c r="E20" s="150">
        <f>'成績表（削蹄判断まで）'!E20</f>
        <v>1</v>
      </c>
      <c r="F20" s="136" t="e">
        <f>'成績表（削蹄判断まで）'!F20</f>
        <v>#DIV/0!</v>
      </c>
      <c r="G20" s="154">
        <f>'成績表（削蹄判断まで）'!G20</f>
        <v>0</v>
      </c>
      <c r="H20" s="137" t="e">
        <f>'成績表（削蹄判断まで）'!H20</f>
        <v>#DIV/0!</v>
      </c>
      <c r="I20" s="155">
        <f>'成績表（削蹄判断まで）'!J20</f>
        <v>0</v>
      </c>
      <c r="J20" s="132">
        <f>'成績表（削蹄判断まで）'!K20</f>
        <v>0</v>
      </c>
      <c r="K20" s="132">
        <f>'成績表（削蹄判断まで）'!L20</f>
        <v>0</v>
      </c>
      <c r="M20" s="18"/>
      <c r="N20" s="117"/>
    </row>
    <row r="21" spans="1:14" ht="36.75" customHeight="1" x14ac:dyDescent="0.15">
      <c r="A21" s="132">
        <f>'成績表（削蹄判断まで）'!A21</f>
        <v>16</v>
      </c>
      <c r="B21" s="133">
        <f>'成績表（削蹄判断まで）'!B21</f>
        <v>0</v>
      </c>
      <c r="C21" s="134">
        <f>'成績表（削蹄判断まで）'!C21</f>
        <v>0</v>
      </c>
      <c r="D21" s="135">
        <f>'成績表（削蹄判断まで）'!D21</f>
        <v>0</v>
      </c>
      <c r="E21" s="150">
        <f>'成績表（削蹄判断まで）'!E21</f>
        <v>1</v>
      </c>
      <c r="F21" s="136" t="e">
        <f>'成績表（削蹄判断まで）'!F21</f>
        <v>#DIV/0!</v>
      </c>
      <c r="G21" s="154">
        <f>'成績表（削蹄判断まで）'!G21</f>
        <v>0</v>
      </c>
      <c r="H21" s="137" t="e">
        <f>'成績表（削蹄判断まで）'!H21</f>
        <v>#DIV/0!</v>
      </c>
      <c r="I21" s="155">
        <f>'成績表（削蹄判断まで）'!J21</f>
        <v>0</v>
      </c>
      <c r="J21" s="132">
        <f>'成績表（削蹄判断まで）'!K21</f>
        <v>0</v>
      </c>
      <c r="K21" s="132">
        <f>'成績表（削蹄判断まで）'!L21</f>
        <v>0</v>
      </c>
      <c r="M21" s="18"/>
      <c r="N21" s="117"/>
    </row>
    <row r="22" spans="1:14" ht="36.75" customHeight="1" x14ac:dyDescent="0.15">
      <c r="A22" s="132">
        <f>'成績表（削蹄判断まで）'!A22</f>
        <v>17</v>
      </c>
      <c r="B22" s="133">
        <f>'成績表（削蹄判断まで）'!B22</f>
        <v>0</v>
      </c>
      <c r="C22" s="138">
        <f>'成績表（削蹄判断まで）'!C22</f>
        <v>0</v>
      </c>
      <c r="D22" s="135">
        <f>'成績表（削蹄判断まで）'!D22</f>
        <v>0</v>
      </c>
      <c r="E22" s="150">
        <f>'成績表（削蹄判断まで）'!E22</f>
        <v>1</v>
      </c>
      <c r="F22" s="136" t="e">
        <f>'成績表（削蹄判断まで）'!F22</f>
        <v>#DIV/0!</v>
      </c>
      <c r="G22" s="154">
        <f>'成績表（削蹄判断まで）'!G22</f>
        <v>0</v>
      </c>
      <c r="H22" s="137" t="e">
        <f>'成績表（削蹄判断まで）'!H22</f>
        <v>#DIV/0!</v>
      </c>
      <c r="I22" s="155">
        <f>'成績表（削蹄判断まで）'!J22</f>
        <v>0</v>
      </c>
      <c r="J22" s="132">
        <f>'成績表（削蹄判断まで）'!K22</f>
        <v>0</v>
      </c>
      <c r="K22" s="132">
        <f>'成績表（削蹄判断まで）'!L22</f>
        <v>0</v>
      </c>
      <c r="M22" s="18"/>
      <c r="N22" s="117"/>
    </row>
    <row r="23" spans="1:14" ht="36.75" customHeight="1" x14ac:dyDescent="0.15">
      <c r="A23" s="132">
        <f>'成績表（削蹄判断まで）'!A23</f>
        <v>18</v>
      </c>
      <c r="B23" s="133">
        <f>'成績表（削蹄判断まで）'!B23</f>
        <v>0</v>
      </c>
      <c r="C23" s="138">
        <f>'成績表（削蹄判断まで）'!C23</f>
        <v>0</v>
      </c>
      <c r="D23" s="135">
        <f>'成績表（削蹄判断まで）'!D23</f>
        <v>0</v>
      </c>
      <c r="E23" s="150">
        <f>'成績表（削蹄判断まで）'!E23</f>
        <v>1</v>
      </c>
      <c r="F23" s="136" t="e">
        <f>'成績表（削蹄判断まで）'!F23</f>
        <v>#DIV/0!</v>
      </c>
      <c r="G23" s="154">
        <f>'成績表（削蹄判断まで）'!G23</f>
        <v>0</v>
      </c>
      <c r="H23" s="137" t="e">
        <f>'成績表（削蹄判断まで）'!H23</f>
        <v>#DIV/0!</v>
      </c>
      <c r="I23" s="155">
        <f>'成績表（削蹄判断まで）'!J23</f>
        <v>0</v>
      </c>
      <c r="J23" s="132">
        <f>'成績表（削蹄判断まで）'!K23</f>
        <v>0</v>
      </c>
      <c r="K23" s="132">
        <f>'成績表（削蹄判断まで）'!L23</f>
        <v>0</v>
      </c>
      <c r="M23" s="18"/>
      <c r="N23" s="117"/>
    </row>
    <row r="24" spans="1:14" ht="36.75" customHeight="1" x14ac:dyDescent="0.15">
      <c r="A24" s="132">
        <f>'成績表（削蹄判断まで）'!A24</f>
        <v>19</v>
      </c>
      <c r="B24" s="133">
        <f>'成績表（削蹄判断まで）'!B24</f>
        <v>0</v>
      </c>
      <c r="C24" s="138">
        <f>'成績表（削蹄判断まで）'!C24</f>
        <v>0</v>
      </c>
      <c r="D24" s="135">
        <f>'成績表（削蹄判断まで）'!D24</f>
        <v>0</v>
      </c>
      <c r="E24" s="150">
        <f>'成績表（削蹄判断まで）'!E24</f>
        <v>1</v>
      </c>
      <c r="F24" s="136" t="e">
        <f>'成績表（削蹄判断まで）'!F24</f>
        <v>#DIV/0!</v>
      </c>
      <c r="G24" s="154">
        <f>'成績表（削蹄判断まで）'!G24</f>
        <v>0</v>
      </c>
      <c r="H24" s="137" t="e">
        <f>'成績表（削蹄判断まで）'!H24</f>
        <v>#DIV/0!</v>
      </c>
      <c r="I24" s="155">
        <f>'成績表（削蹄判断まで）'!J24</f>
        <v>0</v>
      </c>
      <c r="J24" s="132">
        <f>'成績表（削蹄判断まで）'!K24</f>
        <v>0</v>
      </c>
      <c r="K24" s="132">
        <f>'成績表（削蹄判断まで）'!L24</f>
        <v>0</v>
      </c>
    </row>
    <row r="25" spans="1:14" ht="36.75" customHeight="1" thickBot="1" x14ac:dyDescent="0.2">
      <c r="A25" s="227">
        <f>'成績表（削蹄判断まで）'!A25</f>
        <v>20</v>
      </c>
      <c r="B25" s="228">
        <f>'成績表（削蹄判断まで）'!B25</f>
        <v>0</v>
      </c>
      <c r="C25" s="229">
        <f>'成績表（削蹄判断まで）'!C25</f>
        <v>0</v>
      </c>
      <c r="D25" s="230">
        <f>'成績表（削蹄判断まで）'!D25</f>
        <v>0</v>
      </c>
      <c r="E25" s="231">
        <f>'成績表（削蹄判断まで）'!E25</f>
        <v>1</v>
      </c>
      <c r="F25" s="232" t="e">
        <f>'成績表（削蹄判断まで）'!F25</f>
        <v>#DIV/0!</v>
      </c>
      <c r="G25" s="233">
        <f>'成績表（削蹄判断まで）'!G25</f>
        <v>0</v>
      </c>
      <c r="H25" s="234" t="e">
        <f>'成績表（削蹄判断まで）'!H25</f>
        <v>#DIV/0!</v>
      </c>
      <c r="I25" s="235">
        <f>'成績表（削蹄判断まで）'!J25</f>
        <v>0</v>
      </c>
      <c r="J25" s="227">
        <f>'成績表（削蹄判断まで）'!K25</f>
        <v>0</v>
      </c>
      <c r="K25" s="227">
        <f>'成績表（削蹄判断まで）'!L25</f>
        <v>0</v>
      </c>
    </row>
    <row r="26" spans="1:14" ht="36.75" customHeight="1" x14ac:dyDescent="0.15"/>
    <row r="27" spans="1:14" ht="36.75" customHeight="1" x14ac:dyDescent="0.15"/>
    <row r="28" spans="1:14" ht="36.75" customHeight="1" x14ac:dyDescent="0.15"/>
    <row r="29" spans="1:14" ht="36.75" customHeight="1" x14ac:dyDescent="0.15"/>
    <row r="30" spans="1:14" ht="36.75" customHeight="1" x14ac:dyDescent="0.15"/>
    <row r="31" spans="1:14" ht="36.75" customHeight="1" x14ac:dyDescent="0.15"/>
    <row r="32" spans="1:14" ht="36.75" customHeight="1" x14ac:dyDescent="0.15"/>
    <row r="33" ht="36.75" customHeight="1" x14ac:dyDescent="0.15"/>
    <row r="34" ht="36.75" customHeight="1" x14ac:dyDescent="0.15"/>
    <row r="35" ht="36.75" customHeight="1" x14ac:dyDescent="0.15"/>
    <row r="36" ht="36.75" customHeight="1" x14ac:dyDescent="0.15"/>
    <row r="37" ht="36.75" customHeight="1" x14ac:dyDescent="0.15"/>
    <row r="38" ht="36.75" customHeight="1" x14ac:dyDescent="0.15"/>
    <row r="39" ht="36.75" customHeight="1" x14ac:dyDescent="0.15"/>
    <row r="40" ht="36.75" customHeight="1" x14ac:dyDescent="0.15"/>
    <row r="41" ht="36.75" customHeight="1" x14ac:dyDescent="0.15"/>
    <row r="42" ht="36.75" customHeight="1" x14ac:dyDescent="0.15"/>
    <row r="43" ht="36.75" customHeight="1" x14ac:dyDescent="0.15"/>
    <row r="44" ht="36.75" customHeight="1" x14ac:dyDescent="0.15"/>
    <row r="45" ht="36.75" customHeight="1" x14ac:dyDescent="0.15"/>
  </sheetData>
  <mergeCells count="3">
    <mergeCell ref="A1:K1"/>
    <mergeCell ref="I2:K2"/>
    <mergeCell ref="I3:K3"/>
  </mergeCells>
  <phoneticPr fontId="1"/>
  <pageMargins left="0.9055118110236221" right="0.70866141732283472" top="0.74803149606299213" bottom="0.74803149606299213" header="0.31496062992125984" footer="0.31496062992125984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名簿</vt:lpstr>
      <vt:lpstr>削蹄競技_基</vt:lpstr>
      <vt:lpstr>削蹄競技_審査用紙（手記入用）</vt:lpstr>
      <vt:lpstr>入力用_削蹄競技 ①_●●審査委員</vt:lpstr>
      <vt:lpstr>入力用削蹄競技 ②_●●審査委員</vt:lpstr>
      <vt:lpstr>削蹄競技 平均（自動計算）</vt:lpstr>
      <vt:lpstr>成績表（削蹄判断まで）</vt:lpstr>
      <vt:lpstr>成績表（正式版）</vt:lpstr>
      <vt:lpstr>削蹄競技_基!Print_Area</vt:lpstr>
      <vt:lpstr>'削蹄競技_審査用紙（手記入用）'!Print_Area</vt:lpstr>
      <vt:lpstr>'成績表（削蹄判断まで）'!Print_Area</vt:lpstr>
      <vt:lpstr>'成績表（正式版）'!Print_Area</vt:lpstr>
      <vt:lpstr>'入力用_削蹄競技 ①_●●審査委員'!Print_Area</vt:lpstr>
      <vt:lpstr>'入力用削蹄競技 ②_●●審査委員'!Print_Area</vt:lpstr>
    </vt:vector>
  </TitlesOfParts>
  <Company>日本装削蹄協会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日本装削蹄協会</dc:creator>
  <cp:lastModifiedBy>努夢 髙瀬</cp:lastModifiedBy>
  <cp:lastPrinted>2026-06-15T08:21:07Z</cp:lastPrinted>
  <dcterms:created xsi:type="dcterms:W3CDTF">2008-07-31T23:33:55Z</dcterms:created>
  <dcterms:modified xsi:type="dcterms:W3CDTF">2026-06-15T08:21:21Z</dcterms:modified>
</cp:coreProperties>
</file>